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1. HR BENL\"/>
    </mc:Choice>
  </mc:AlternateContent>
  <xr:revisionPtr revIDLastSave="0" documentId="13_ncr:1_{3DFED891-0B57-48F7-8D3B-AF306F890B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to Plan" sheetId="1" r:id="rId1"/>
  </sheets>
  <definedNames>
    <definedName name="_xlnm.Print_Area" localSheetId="0">'Alto Plan'!$A$1:$Z$26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Q26" i="1" s="1"/>
  <c r="F22" i="1" l="1"/>
  <c r="N22" i="1"/>
  <c r="F23" i="1"/>
  <c r="N23" i="1"/>
  <c r="F24" i="1"/>
  <c r="N24" i="1"/>
  <c r="F25" i="1"/>
  <c r="N25" i="1"/>
  <c r="F26" i="1"/>
  <c r="R26" i="1"/>
  <c r="C22" i="1"/>
  <c r="G22" i="1"/>
  <c r="K22" i="1"/>
  <c r="O22" i="1"/>
  <c r="C23" i="1"/>
  <c r="G23" i="1"/>
  <c r="K23" i="1"/>
  <c r="O23" i="1"/>
  <c r="C24" i="1"/>
  <c r="G24" i="1"/>
  <c r="K24" i="1"/>
  <c r="O24" i="1"/>
  <c r="C25" i="1"/>
  <c r="G25" i="1"/>
  <c r="K25" i="1"/>
  <c r="O25" i="1"/>
  <c r="C26" i="1"/>
  <c r="G26" i="1"/>
  <c r="K26" i="1"/>
  <c r="O26" i="1"/>
  <c r="D22" i="1"/>
  <c r="H22" i="1"/>
  <c r="L22" i="1"/>
  <c r="P22" i="1"/>
  <c r="D23" i="1"/>
  <c r="H23" i="1"/>
  <c r="L23" i="1"/>
  <c r="P23" i="1"/>
  <c r="D24" i="1"/>
  <c r="H24" i="1"/>
  <c r="L24" i="1"/>
  <c r="P24" i="1"/>
  <c r="D25" i="1"/>
  <c r="H25" i="1"/>
  <c r="L25" i="1"/>
  <c r="P25" i="1"/>
  <c r="D26" i="1"/>
  <c r="H26" i="1"/>
  <c r="L26" i="1"/>
  <c r="P26" i="1"/>
  <c r="J22" i="1"/>
  <c r="R22" i="1"/>
  <c r="J23" i="1"/>
  <c r="R23" i="1"/>
  <c r="J24" i="1"/>
  <c r="R24" i="1"/>
  <c r="J25" i="1"/>
  <c r="R25" i="1"/>
  <c r="J26" i="1"/>
  <c r="N26" i="1"/>
  <c r="E22" i="1"/>
  <c r="I22" i="1"/>
  <c r="M22" i="1"/>
  <c r="Q22" i="1"/>
  <c r="E23" i="1"/>
  <c r="I23" i="1"/>
  <c r="M23" i="1"/>
  <c r="Q23" i="1"/>
  <c r="E24" i="1"/>
  <c r="I24" i="1"/>
  <c r="M24" i="1"/>
  <c r="Q24" i="1"/>
  <c r="E25" i="1"/>
  <c r="I25" i="1"/>
  <c r="M25" i="1"/>
  <c r="Q25" i="1"/>
  <c r="E26" i="1"/>
  <c r="I26" i="1"/>
  <c r="M26" i="1"/>
</calcChain>
</file>

<file path=xl/sharedStrings.xml><?xml version="1.0" encoding="utf-8"?>
<sst xmlns="http://schemas.openxmlformats.org/spreadsheetml/2006/main" count="31" uniqueCount="23">
  <si>
    <t>Alto Plan</t>
  </si>
  <si>
    <t>EN 442 Certification Data</t>
  </si>
  <si>
    <t>Bouwhoogte</t>
  </si>
  <si>
    <t>1600 mm</t>
  </si>
  <si>
    <t>1800 mm</t>
  </si>
  <si>
    <t>2000 mm</t>
  </si>
  <si>
    <t>2200 mm</t>
  </si>
  <si>
    <t>Type</t>
  </si>
  <si>
    <t>W/m bij 75/65/20°C</t>
  </si>
  <si>
    <t>n-Exponent</t>
  </si>
  <si>
    <t>Oppervlakte (m²/m)</t>
  </si>
  <si>
    <t>Gewicht (kg/m)</t>
  </si>
  <si>
    <t>Waterinhoud (l/m)</t>
  </si>
  <si>
    <t>Warmtecapaciteit:</t>
  </si>
  <si>
    <t>Andere werktemperaturen?</t>
  </si>
  <si>
    <t>Aanvoertemperatuur (°C)</t>
  </si>
  <si>
    <t>&lt;&lt;&lt;</t>
  </si>
  <si>
    <t>Aanvoertemperatuur aanpassen</t>
  </si>
  <si>
    <t>Retourtemperatuur (°C)</t>
  </si>
  <si>
    <t>Retourtemperatuur aanpassen</t>
  </si>
  <si>
    <t>Kamertemperatuur (°C)</t>
  </si>
  <si>
    <t>Kamertemperatuur aanpassen</t>
  </si>
  <si>
    <t>Delta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</si>
</sst>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</fills>
  <borders count="12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61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6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164" fontId="9" fillId="3" borderId="1" xfId="1" applyNumberFormat="1" applyFont="1" applyFill="1" applyBorder="1" applyAlignment="1" applyProtection="1">
      <alignment horizontal="center"/>
      <protection hidden="1"/>
    </xf>
    <xf numFmtId="165" fontId="5" fillId="0" borderId="4" xfId="1" applyNumberFormat="1" applyFont="1" applyBorder="1" applyProtection="1">
      <protection hidden="1"/>
    </xf>
    <xf numFmtId="165" fontId="5" fillId="0" borderId="5" xfId="1" applyNumberFormat="1" applyFont="1" applyBorder="1" applyProtection="1">
      <protection hidden="1"/>
    </xf>
    <xf numFmtId="165" fontId="5" fillId="0" borderId="6" xfId="1" applyNumberFormat="1" applyFont="1" applyBorder="1" applyProtection="1">
      <protection hidden="1"/>
    </xf>
    <xf numFmtId="166" fontId="5" fillId="3" borderId="7" xfId="1" applyNumberFormat="1" applyFont="1" applyFill="1" applyBorder="1" applyProtection="1">
      <protection hidden="1"/>
    </xf>
    <xf numFmtId="166" fontId="5" fillId="3" borderId="1" xfId="1" applyNumberFormat="1" applyFont="1" applyFill="1" applyBorder="1" applyProtection="1">
      <protection hidden="1"/>
    </xf>
    <xf numFmtId="166" fontId="5" fillId="3" borderId="8" xfId="1" applyNumberFormat="1" applyFont="1" applyFill="1" applyBorder="1" applyProtection="1">
      <protection hidden="1"/>
    </xf>
    <xf numFmtId="167" fontId="5" fillId="0" borderId="7" xfId="1" applyNumberFormat="1" applyFont="1" applyBorder="1" applyProtection="1">
      <protection hidden="1"/>
    </xf>
    <xf numFmtId="167" fontId="5" fillId="0" borderId="1" xfId="1" applyNumberFormat="1" applyFont="1" applyBorder="1" applyProtection="1">
      <protection hidden="1"/>
    </xf>
    <xf numFmtId="167" fontId="5" fillId="0" borderId="8" xfId="1" applyNumberFormat="1" applyFont="1" applyBorder="1" applyProtection="1">
      <protection hidden="1"/>
    </xf>
    <xf numFmtId="167" fontId="5" fillId="3" borderId="7" xfId="1" applyNumberFormat="1" applyFont="1" applyFill="1" applyBorder="1" applyProtection="1">
      <protection hidden="1"/>
    </xf>
    <xf numFmtId="167" fontId="5" fillId="3" borderId="1" xfId="1" applyNumberFormat="1" applyFont="1" applyFill="1" applyBorder="1" applyProtection="1">
      <protection hidden="1"/>
    </xf>
    <xf numFmtId="167" fontId="5" fillId="3" borderId="8" xfId="1" applyNumberFormat="1" applyFont="1" applyFill="1" applyBorder="1" applyProtection="1">
      <protection hidden="1"/>
    </xf>
    <xf numFmtId="167" fontId="5" fillId="0" borderId="9" xfId="1" applyNumberFormat="1" applyFont="1" applyBorder="1" applyProtection="1">
      <protection hidden="1"/>
    </xf>
    <xf numFmtId="167" fontId="5" fillId="0" borderId="10" xfId="1" applyNumberFormat="1" applyFont="1" applyBorder="1" applyProtection="1">
      <protection hidden="1"/>
    </xf>
    <xf numFmtId="167" fontId="5" fillId="0" borderId="11" xfId="1" applyNumberFormat="1" applyFont="1" applyBorder="1" applyProtection="1">
      <protection hidden="1"/>
    </xf>
    <xf numFmtId="164" fontId="6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3" fillId="2" borderId="0" xfId="2" applyFont="1" applyFill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Protection="1"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8" fillId="3" borderId="0" xfId="2" applyNumberFormat="1" applyFont="1" applyFill="1" applyAlignment="1" applyProtection="1">
      <alignment horizontal="center" vertical="center"/>
      <protection hidden="1"/>
    </xf>
    <xf numFmtId="2" fontId="8" fillId="2" borderId="0" xfId="2" applyNumberFormat="1" applyFont="1" applyFill="1" applyAlignment="1" applyProtection="1">
      <alignment vertical="center"/>
      <protection hidden="1"/>
    </xf>
    <xf numFmtId="164" fontId="7" fillId="0" borderId="1" xfId="1" applyNumberFormat="1" applyFont="1" applyBorder="1" applyAlignment="1" applyProtection="1">
      <alignment horizontal="center" vertical="center"/>
      <protection hidden="1"/>
    </xf>
    <xf numFmtId="164" fontId="7" fillId="3" borderId="1" xfId="1" applyNumberFormat="1" applyFont="1" applyFill="1" applyBorder="1" applyAlignment="1" applyProtection="1">
      <alignment horizontal="center" vertical="center"/>
      <protection hidden="1"/>
    </xf>
    <xf numFmtId="164" fontId="9" fillId="3" borderId="1" xfId="1" applyNumberFormat="1" applyFont="1" applyFill="1" applyBorder="1" applyAlignment="1" applyProtection="1">
      <alignment horizontal="center" vertical="center"/>
      <protection hidden="1"/>
    </xf>
    <xf numFmtId="164" fontId="7" fillId="0" borderId="1" xfId="1" applyNumberFormat="1" applyFont="1" applyBorder="1" applyAlignment="1" applyProtection="1">
      <alignment vertical="center"/>
      <protection hidden="1"/>
    </xf>
    <xf numFmtId="164" fontId="8" fillId="0" borderId="3" xfId="1" applyNumberFormat="1" applyFont="1" applyBorder="1" applyAlignment="1" applyProtection="1">
      <alignment horizontal="center" vertical="center"/>
      <protection hidden="1"/>
    </xf>
    <xf numFmtId="165" fontId="5" fillId="0" borderId="4" xfId="1" applyNumberFormat="1" applyFont="1" applyBorder="1" applyAlignment="1" applyProtection="1">
      <alignment vertical="center"/>
      <protection hidden="1"/>
    </xf>
    <xf numFmtId="164" fontId="8" fillId="3" borderId="3" xfId="1" applyNumberFormat="1" applyFont="1" applyFill="1" applyBorder="1" applyAlignment="1" applyProtection="1">
      <alignment horizontal="center" vertical="center"/>
      <protection hidden="1"/>
    </xf>
    <xf numFmtId="165" fontId="5" fillId="3" borderId="7" xfId="1" applyNumberFormat="1" applyFont="1" applyFill="1" applyBorder="1" applyAlignment="1" applyProtection="1">
      <alignment vertical="center"/>
      <protection hidden="1"/>
    </xf>
    <xf numFmtId="165" fontId="5" fillId="3" borderId="1" xfId="1" applyNumberFormat="1" applyFont="1" applyFill="1" applyBorder="1" applyProtection="1">
      <protection hidden="1"/>
    </xf>
    <xf numFmtId="165" fontId="5" fillId="3" borderId="8" xfId="1" applyNumberFormat="1" applyFont="1" applyFill="1" applyBorder="1" applyProtection="1">
      <protection hidden="1"/>
    </xf>
    <xf numFmtId="165" fontId="5" fillId="0" borderId="7" xfId="1" applyNumberFormat="1" applyFont="1" applyBorder="1" applyAlignment="1" applyProtection="1">
      <alignment vertical="center"/>
      <protection hidden="1"/>
    </xf>
    <xf numFmtId="165" fontId="5" fillId="0" borderId="1" xfId="1" applyNumberFormat="1" applyFont="1" applyBorder="1" applyProtection="1">
      <protection hidden="1"/>
    </xf>
    <xf numFmtId="165" fontId="5" fillId="0" borderId="8" xfId="1" applyNumberFormat="1" applyFont="1" applyBorder="1" applyProtection="1">
      <protection hidden="1"/>
    </xf>
    <xf numFmtId="165" fontId="5" fillId="0" borderId="9" xfId="1" applyNumberFormat="1" applyFont="1" applyBorder="1" applyAlignment="1" applyProtection="1">
      <alignment vertical="center"/>
      <protection hidden="1"/>
    </xf>
    <xf numFmtId="165" fontId="5" fillId="0" borderId="10" xfId="1" applyNumberFormat="1" applyFont="1" applyBorder="1" applyProtection="1">
      <protection hidden="1"/>
    </xf>
    <xf numFmtId="165" fontId="5" fillId="0" borderId="11" xfId="1" applyNumberFormat="1" applyFont="1" applyBorder="1" applyProtection="1">
      <protection hidden="1"/>
    </xf>
    <xf numFmtId="164" fontId="11" fillId="2" borderId="0" xfId="1" applyNumberFormat="1" applyFont="1" applyFill="1" applyProtection="1">
      <protection hidden="1"/>
    </xf>
    <xf numFmtId="164" fontId="7" fillId="0" borderId="1" xfId="1" applyNumberFormat="1" applyFont="1" applyBorder="1" applyAlignment="1" applyProtection="1">
      <alignment horizontal="center" vertical="center"/>
      <protection hidden="1"/>
    </xf>
    <xf numFmtId="164" fontId="5" fillId="0" borderId="2" xfId="1" applyNumberFormat="1" applyFont="1" applyBorder="1" applyAlignment="1" applyProtection="1">
      <alignment horizontal="center" vertical="center"/>
      <protection hidden="1"/>
    </xf>
    <xf numFmtId="164" fontId="7" fillId="0" borderId="1" xfId="1" applyNumberFormat="1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/>
      <protection hidden="1"/>
    </xf>
    <xf numFmtId="164" fontId="7" fillId="3" borderId="1" xfId="1" applyNumberFormat="1" applyFont="1" applyFill="1" applyBorder="1" applyAlignment="1" applyProtection="1">
      <alignment horizontal="center"/>
      <protection hidden="1"/>
    </xf>
    <xf numFmtId="164" fontId="7" fillId="3" borderId="3" xfId="1" applyNumberFormat="1" applyFont="1" applyFill="1" applyBorder="1" applyAlignment="1" applyProtection="1">
      <alignment horizontal="center"/>
      <protection hidden="1"/>
    </xf>
    <xf numFmtId="164" fontId="7" fillId="0" borderId="2" xfId="1" applyNumberFormat="1" applyFont="1" applyBorder="1" applyAlignment="1" applyProtection="1">
      <alignment horizontal="center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58524</xdr:colOff>
      <xdr:row>0</xdr:row>
      <xdr:rowOff>68035</xdr:rowOff>
    </xdr:from>
    <xdr:to>
      <xdr:col>2</xdr:col>
      <xdr:colOff>18453</xdr:colOff>
      <xdr:row>0</xdr:row>
      <xdr:rowOff>312563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showGridLines="0" tabSelected="1" zoomScale="70" zoomScaleNormal="70" workbookViewId="0">
      <selection activeCell="C14" sqref="C14"/>
    </sheetView>
  </sheetViews>
  <sheetFormatPr defaultRowHeight="15" x14ac:dyDescent="0.25"/>
  <cols>
    <col min="1" max="1" width="12.140625" style="3" customWidth="1"/>
    <col min="2" max="2" width="12.5703125" style="3" customWidth="1"/>
    <col min="3" max="16384" width="9.140625" style="3"/>
  </cols>
  <sheetData>
    <row r="1" spans="1:18" ht="30.75" customHeight="1" x14ac:dyDescent="0.5">
      <c r="A1" s="1"/>
      <c r="B1" s="2"/>
      <c r="C1" s="58" t="s">
        <v>0</v>
      </c>
      <c r="D1" s="58"/>
      <c r="E1" s="58"/>
      <c r="F1" s="58"/>
      <c r="G1" s="58"/>
      <c r="H1" s="58"/>
    </row>
    <row r="2" spans="1:18" ht="15.75" customHeight="1" x14ac:dyDescent="0.25">
      <c r="A2" s="4"/>
      <c r="B2" s="5"/>
    </row>
    <row r="3" spans="1:18" ht="21" x14ac:dyDescent="0.35">
      <c r="A3" s="6" t="s">
        <v>1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5.75" customHeight="1" x14ac:dyDescent="0.25">
      <c r="A4" s="53" t="s">
        <v>2</v>
      </c>
      <c r="B4" s="53"/>
      <c r="C4" s="53" t="s">
        <v>3</v>
      </c>
      <c r="D4" s="53"/>
      <c r="E4" s="53"/>
      <c r="F4" s="53"/>
      <c r="G4" s="53" t="s">
        <v>4</v>
      </c>
      <c r="H4" s="53"/>
      <c r="I4" s="53"/>
      <c r="J4" s="53"/>
      <c r="K4" s="53" t="s">
        <v>5</v>
      </c>
      <c r="L4" s="53"/>
      <c r="M4" s="53"/>
      <c r="N4" s="53"/>
      <c r="O4" s="53" t="s">
        <v>6</v>
      </c>
      <c r="P4" s="53"/>
      <c r="Q4" s="53"/>
      <c r="R4" s="53"/>
    </row>
    <row r="5" spans="1:18" ht="15.75" customHeight="1" x14ac:dyDescent="0.25">
      <c r="A5" s="59" t="s">
        <v>7</v>
      </c>
      <c r="B5" s="59"/>
      <c r="C5" s="9">
        <v>11</v>
      </c>
      <c r="D5" s="9">
        <v>20</v>
      </c>
      <c r="E5" s="9">
        <v>21</v>
      </c>
      <c r="F5" s="9">
        <v>22</v>
      </c>
      <c r="G5" s="9">
        <v>11</v>
      </c>
      <c r="H5" s="9">
        <v>20</v>
      </c>
      <c r="I5" s="9">
        <v>21</v>
      </c>
      <c r="J5" s="9">
        <v>22</v>
      </c>
      <c r="K5" s="9">
        <v>11</v>
      </c>
      <c r="L5" s="9">
        <v>20</v>
      </c>
      <c r="M5" s="9">
        <v>21</v>
      </c>
      <c r="N5" s="9">
        <v>22</v>
      </c>
      <c r="O5" s="9">
        <v>11</v>
      </c>
      <c r="P5" s="9">
        <v>20</v>
      </c>
      <c r="Q5" s="9">
        <v>21</v>
      </c>
      <c r="R5" s="9">
        <v>22</v>
      </c>
    </row>
    <row r="6" spans="1:18" ht="16.5" thickBot="1" x14ac:dyDescent="0.3">
      <c r="A6" s="60"/>
      <c r="B6" s="60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ht="15.75" x14ac:dyDescent="0.25">
      <c r="A7" s="53" t="s">
        <v>8</v>
      </c>
      <c r="B7" s="54"/>
      <c r="C7" s="10">
        <v>1959</v>
      </c>
      <c r="D7" s="11">
        <v>2310</v>
      </c>
      <c r="E7" s="11">
        <v>2808</v>
      </c>
      <c r="F7" s="12">
        <v>3390</v>
      </c>
      <c r="G7" s="10">
        <v>2133</v>
      </c>
      <c r="H7" s="11">
        <v>2532</v>
      </c>
      <c r="I7" s="11">
        <v>3060</v>
      </c>
      <c r="J7" s="12">
        <v>3690</v>
      </c>
      <c r="K7" s="10">
        <v>2298</v>
      </c>
      <c r="L7" s="11">
        <v>2748</v>
      </c>
      <c r="M7" s="11">
        <v>3270</v>
      </c>
      <c r="N7" s="12">
        <v>3960</v>
      </c>
      <c r="O7" s="10">
        <v>2454</v>
      </c>
      <c r="P7" s="11">
        <v>2958</v>
      </c>
      <c r="Q7" s="11">
        <v>3510</v>
      </c>
      <c r="R7" s="12">
        <v>4230</v>
      </c>
    </row>
    <row r="8" spans="1:18" ht="15.75" x14ac:dyDescent="0.25">
      <c r="A8" s="55" t="s">
        <v>9</v>
      </c>
      <c r="B8" s="56"/>
      <c r="C8" s="13">
        <v>1.3050999999999999</v>
      </c>
      <c r="D8" s="14">
        <v>1.2706</v>
      </c>
      <c r="E8" s="14">
        <v>1.3076000000000001</v>
      </c>
      <c r="F8" s="15">
        <v>1.3142</v>
      </c>
      <c r="G8" s="13">
        <v>1.3009999999999999</v>
      </c>
      <c r="H8" s="14">
        <v>1.2712000000000001</v>
      </c>
      <c r="I8" s="14">
        <v>1.3041</v>
      </c>
      <c r="J8" s="15">
        <v>1.3069999999999999</v>
      </c>
      <c r="K8" s="13">
        <v>1.2968999999999999</v>
      </c>
      <c r="L8" s="14">
        <v>1.2719</v>
      </c>
      <c r="M8" s="14">
        <v>1.3006</v>
      </c>
      <c r="N8" s="15">
        <v>1.2998000000000001</v>
      </c>
      <c r="O8" s="13">
        <v>1.2927999999999999</v>
      </c>
      <c r="P8" s="14">
        <v>1.2726</v>
      </c>
      <c r="Q8" s="14">
        <v>1.2971999999999999</v>
      </c>
      <c r="R8" s="15">
        <v>1.2926</v>
      </c>
    </row>
    <row r="9" spans="1:18" ht="15.75" x14ac:dyDescent="0.25">
      <c r="A9" s="53" t="s">
        <v>10</v>
      </c>
      <c r="B9" s="54"/>
      <c r="C9" s="16">
        <v>9.4</v>
      </c>
      <c r="D9" s="17">
        <v>7.33</v>
      </c>
      <c r="E9" s="17">
        <v>12.66</v>
      </c>
      <c r="F9" s="18">
        <v>28.99</v>
      </c>
      <c r="G9" s="16">
        <v>9.86</v>
      </c>
      <c r="H9" s="17">
        <v>8.25</v>
      </c>
      <c r="I9" s="17">
        <v>13.58</v>
      </c>
      <c r="J9" s="18">
        <v>29.9</v>
      </c>
      <c r="K9" s="16">
        <v>12.15</v>
      </c>
      <c r="L9" s="17">
        <v>9.17</v>
      </c>
      <c r="M9" s="17">
        <v>16.2</v>
      </c>
      <c r="N9" s="18">
        <v>37.74</v>
      </c>
      <c r="O9" s="16">
        <v>12.61</v>
      </c>
      <c r="P9" s="17">
        <v>10.09</v>
      </c>
      <c r="Q9" s="17">
        <v>17.11</v>
      </c>
      <c r="R9" s="18">
        <v>38.659999999999997</v>
      </c>
    </row>
    <row r="10" spans="1:18" ht="15.75" x14ac:dyDescent="0.25">
      <c r="A10" s="55" t="s">
        <v>11</v>
      </c>
      <c r="B10" s="56"/>
      <c r="C10" s="19">
        <v>56.1</v>
      </c>
      <c r="D10" s="20">
        <v>77.7</v>
      </c>
      <c r="E10" s="20">
        <v>85.8</v>
      </c>
      <c r="F10" s="21">
        <v>94.2</v>
      </c>
      <c r="G10" s="19">
        <v>63</v>
      </c>
      <c r="H10" s="20">
        <v>86.7</v>
      </c>
      <c r="I10" s="20">
        <v>96</v>
      </c>
      <c r="J10" s="21">
        <v>105.3</v>
      </c>
      <c r="K10" s="19">
        <v>69.599999999999994</v>
      </c>
      <c r="L10" s="20">
        <v>95.4</v>
      </c>
      <c r="M10" s="20">
        <v>106.2</v>
      </c>
      <c r="N10" s="21">
        <v>116.4</v>
      </c>
      <c r="O10" s="19">
        <v>75.599999999999994</v>
      </c>
      <c r="P10" s="20">
        <v>105.6</v>
      </c>
      <c r="Q10" s="20">
        <v>116.4</v>
      </c>
      <c r="R10" s="21">
        <v>126.6</v>
      </c>
    </row>
    <row r="11" spans="1:18" ht="16.5" thickBot="1" x14ac:dyDescent="0.3">
      <c r="A11" s="53" t="s">
        <v>12</v>
      </c>
      <c r="B11" s="54"/>
      <c r="C11" s="22">
        <v>7.2</v>
      </c>
      <c r="D11" s="23">
        <v>14.1</v>
      </c>
      <c r="E11" s="23">
        <v>14.1</v>
      </c>
      <c r="F11" s="24">
        <v>14.1</v>
      </c>
      <c r="G11" s="22">
        <v>8.1</v>
      </c>
      <c r="H11" s="23">
        <v>16.2</v>
      </c>
      <c r="I11" s="23">
        <v>15.9</v>
      </c>
      <c r="J11" s="24">
        <v>15.9</v>
      </c>
      <c r="K11" s="22">
        <v>9</v>
      </c>
      <c r="L11" s="23">
        <v>18.3</v>
      </c>
      <c r="M11" s="23">
        <v>17.7</v>
      </c>
      <c r="N11" s="24">
        <v>17.7</v>
      </c>
      <c r="O11" s="22">
        <v>9.9</v>
      </c>
      <c r="P11" s="23">
        <v>20.100000000000001</v>
      </c>
      <c r="Q11" s="23">
        <v>20.100000000000001</v>
      </c>
      <c r="R11" s="24">
        <v>20.100000000000001</v>
      </c>
    </row>
    <row r="12" spans="1:18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7"/>
      <c r="M12" s="8"/>
      <c r="N12" s="8"/>
      <c r="O12" s="8"/>
      <c r="P12" s="8"/>
      <c r="Q12" s="8"/>
      <c r="R12" s="8"/>
    </row>
    <row r="13" spans="1:18" ht="21" x14ac:dyDescent="0.35">
      <c r="A13" s="25" t="s">
        <v>13</v>
      </c>
      <c r="B13" s="25"/>
      <c r="C13" s="25"/>
      <c r="D13" s="26"/>
      <c r="E13" s="50" t="s">
        <v>14</v>
      </c>
      <c r="F13" s="50"/>
      <c r="H13" s="50"/>
      <c r="I13" s="50"/>
      <c r="J13" s="50"/>
      <c r="K13" s="1"/>
      <c r="L13" s="1"/>
      <c r="M13" s="1"/>
      <c r="N13" s="1"/>
      <c r="O13" s="1"/>
      <c r="P13" s="1"/>
      <c r="Q13" s="1"/>
      <c r="R13" s="1"/>
    </row>
    <row r="14" spans="1:18" ht="15.75" x14ac:dyDescent="0.25">
      <c r="A14" s="27" t="s">
        <v>15</v>
      </c>
      <c r="B14" s="27"/>
      <c r="C14" s="28">
        <v>75</v>
      </c>
      <c r="D14" s="29" t="s">
        <v>16</v>
      </c>
      <c r="E14" s="30" t="s">
        <v>17</v>
      </c>
      <c r="F14" s="30"/>
      <c r="H14" s="30"/>
      <c r="I14" s="30"/>
      <c r="J14" s="30"/>
      <c r="K14" s="1"/>
      <c r="L14" s="1"/>
      <c r="M14" s="1"/>
      <c r="N14" s="1"/>
      <c r="O14" s="1"/>
      <c r="P14" s="1"/>
      <c r="Q14" s="1"/>
      <c r="R14" s="1"/>
    </row>
    <row r="15" spans="1:18" ht="15.75" x14ac:dyDescent="0.25">
      <c r="A15" s="27" t="s">
        <v>18</v>
      </c>
      <c r="B15" s="27"/>
      <c r="C15" s="28">
        <v>65</v>
      </c>
      <c r="D15" s="29" t="s">
        <v>16</v>
      </c>
      <c r="E15" s="30" t="s">
        <v>19</v>
      </c>
      <c r="F15" s="30"/>
      <c r="H15" s="30"/>
      <c r="I15" s="30"/>
      <c r="J15" s="30"/>
      <c r="K15" s="1"/>
      <c r="L15" s="1"/>
      <c r="M15" s="1"/>
      <c r="N15" s="1"/>
      <c r="O15" s="1"/>
      <c r="P15" s="1"/>
      <c r="Q15" s="1"/>
      <c r="R15" s="1"/>
    </row>
    <row r="16" spans="1:18" ht="15.75" x14ac:dyDescent="0.25">
      <c r="A16" s="27" t="s">
        <v>20</v>
      </c>
      <c r="B16" s="27"/>
      <c r="C16" s="28">
        <v>20</v>
      </c>
      <c r="D16" s="29" t="s">
        <v>16</v>
      </c>
      <c r="E16" s="30" t="s">
        <v>21</v>
      </c>
      <c r="F16" s="30"/>
      <c r="H16" s="30"/>
      <c r="I16" s="30"/>
      <c r="J16" s="30"/>
      <c r="K16" s="1"/>
      <c r="L16" s="1"/>
      <c r="M16" s="1"/>
      <c r="N16" s="1"/>
      <c r="O16" s="1"/>
      <c r="P16" s="1"/>
      <c r="Q16" s="1"/>
      <c r="R16" s="1"/>
    </row>
    <row r="17" spans="1:18" ht="15.75" x14ac:dyDescent="0.25">
      <c r="A17" s="31" t="s">
        <v>22</v>
      </c>
      <c r="B17" s="31"/>
      <c r="C17" s="32">
        <f>(AVERAGE(C14:C15))-C16</f>
        <v>50</v>
      </c>
      <c r="D17" s="7"/>
      <c r="E17" s="33"/>
      <c r="F17" s="8"/>
      <c r="G17" s="8"/>
      <c r="H17" s="8"/>
      <c r="I17" s="7"/>
      <c r="J17" s="7"/>
      <c r="K17" s="1"/>
      <c r="L17" s="1"/>
      <c r="M17" s="1"/>
      <c r="N17" s="1"/>
      <c r="O17" s="1"/>
      <c r="P17" s="1"/>
      <c r="Q17" s="1"/>
      <c r="R17" s="1"/>
    </row>
    <row r="18" spans="1:18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5.75" x14ac:dyDescent="0.25">
      <c r="A19" s="7"/>
      <c r="B19" s="34" t="s">
        <v>2</v>
      </c>
      <c r="C19" s="51" t="s">
        <v>3</v>
      </c>
      <c r="D19" s="51"/>
      <c r="E19" s="51"/>
      <c r="F19" s="51"/>
      <c r="G19" s="51" t="s">
        <v>4</v>
      </c>
      <c r="H19" s="51"/>
      <c r="I19" s="51"/>
      <c r="J19" s="51"/>
      <c r="K19" s="51" t="s">
        <v>5</v>
      </c>
      <c r="L19" s="51"/>
      <c r="M19" s="51"/>
      <c r="N19" s="51"/>
      <c r="O19" s="51" t="s">
        <v>6</v>
      </c>
      <c r="P19" s="51"/>
      <c r="Q19" s="51"/>
      <c r="R19" s="51"/>
    </row>
    <row r="20" spans="1:18" ht="15.75" x14ac:dyDescent="0.25">
      <c r="A20" s="7"/>
      <c r="B20" s="35" t="s">
        <v>7</v>
      </c>
      <c r="C20" s="36">
        <v>11</v>
      </c>
      <c r="D20" s="36">
        <v>20</v>
      </c>
      <c r="E20" s="36">
        <v>21</v>
      </c>
      <c r="F20" s="36">
        <v>22</v>
      </c>
      <c r="G20" s="36">
        <v>11</v>
      </c>
      <c r="H20" s="36">
        <v>20</v>
      </c>
      <c r="I20" s="36">
        <v>21</v>
      </c>
      <c r="J20" s="36">
        <v>22</v>
      </c>
      <c r="K20" s="36">
        <v>11</v>
      </c>
      <c r="L20" s="36">
        <v>20</v>
      </c>
      <c r="M20" s="36">
        <v>21</v>
      </c>
      <c r="N20" s="36">
        <v>22</v>
      </c>
      <c r="O20" s="36">
        <v>11</v>
      </c>
      <c r="P20" s="36">
        <v>20</v>
      </c>
      <c r="Q20" s="36">
        <v>21</v>
      </c>
      <c r="R20" s="36">
        <v>22</v>
      </c>
    </row>
    <row r="21" spans="1:18" ht="16.5" thickBot="1" x14ac:dyDescent="0.3">
      <c r="A21" s="7"/>
      <c r="B21" s="37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</row>
    <row r="22" spans="1:18" ht="15.75" x14ac:dyDescent="0.25">
      <c r="A22" s="7"/>
      <c r="B22" s="38">
        <v>300</v>
      </c>
      <c r="C22" s="39">
        <f t="shared" ref="C22:R26" si="0">ROUND((($C$17/50)^C$8)*(C$7/1000*$B22),0)</f>
        <v>588</v>
      </c>
      <c r="D22" s="11">
        <f t="shared" si="0"/>
        <v>693</v>
      </c>
      <c r="E22" s="11">
        <f t="shared" si="0"/>
        <v>842</v>
      </c>
      <c r="F22" s="12">
        <f t="shared" si="0"/>
        <v>1017</v>
      </c>
      <c r="G22" s="39">
        <f t="shared" si="0"/>
        <v>640</v>
      </c>
      <c r="H22" s="11">
        <f t="shared" si="0"/>
        <v>760</v>
      </c>
      <c r="I22" s="11">
        <f t="shared" si="0"/>
        <v>918</v>
      </c>
      <c r="J22" s="12">
        <f t="shared" si="0"/>
        <v>1107</v>
      </c>
      <c r="K22" s="39">
        <f t="shared" si="0"/>
        <v>689</v>
      </c>
      <c r="L22" s="11">
        <f t="shared" si="0"/>
        <v>824</v>
      </c>
      <c r="M22" s="11">
        <f t="shared" si="0"/>
        <v>981</v>
      </c>
      <c r="N22" s="12">
        <f t="shared" si="0"/>
        <v>1188</v>
      </c>
      <c r="O22" s="39">
        <f t="shared" si="0"/>
        <v>736</v>
      </c>
      <c r="P22" s="11">
        <f t="shared" si="0"/>
        <v>887</v>
      </c>
      <c r="Q22" s="11">
        <f t="shared" si="0"/>
        <v>1053</v>
      </c>
      <c r="R22" s="12">
        <f t="shared" si="0"/>
        <v>1269</v>
      </c>
    </row>
    <row r="23" spans="1:18" ht="15.75" x14ac:dyDescent="0.25">
      <c r="A23" s="7"/>
      <c r="B23" s="40">
        <v>400</v>
      </c>
      <c r="C23" s="41">
        <f t="shared" si="0"/>
        <v>784</v>
      </c>
      <c r="D23" s="42">
        <f t="shared" si="0"/>
        <v>924</v>
      </c>
      <c r="E23" s="42">
        <f t="shared" si="0"/>
        <v>1123</v>
      </c>
      <c r="F23" s="43">
        <f t="shared" si="0"/>
        <v>1356</v>
      </c>
      <c r="G23" s="41">
        <f t="shared" si="0"/>
        <v>853</v>
      </c>
      <c r="H23" s="42">
        <f t="shared" si="0"/>
        <v>1013</v>
      </c>
      <c r="I23" s="42">
        <f t="shared" si="0"/>
        <v>1224</v>
      </c>
      <c r="J23" s="43">
        <f t="shared" si="0"/>
        <v>1476</v>
      </c>
      <c r="K23" s="41">
        <f t="shared" si="0"/>
        <v>919</v>
      </c>
      <c r="L23" s="42">
        <f t="shared" si="0"/>
        <v>1099</v>
      </c>
      <c r="M23" s="42">
        <f t="shared" si="0"/>
        <v>1308</v>
      </c>
      <c r="N23" s="43">
        <f t="shared" si="0"/>
        <v>1584</v>
      </c>
      <c r="O23" s="41">
        <f t="shared" si="0"/>
        <v>982</v>
      </c>
      <c r="P23" s="42">
        <f t="shared" si="0"/>
        <v>1183</v>
      </c>
      <c r="Q23" s="42">
        <f t="shared" si="0"/>
        <v>1404</v>
      </c>
      <c r="R23" s="43">
        <f t="shared" si="0"/>
        <v>1692</v>
      </c>
    </row>
    <row r="24" spans="1:18" ht="15.75" x14ac:dyDescent="0.25">
      <c r="A24" s="7"/>
      <c r="B24" s="38">
        <v>500</v>
      </c>
      <c r="C24" s="44">
        <f t="shared" si="0"/>
        <v>980</v>
      </c>
      <c r="D24" s="45">
        <f t="shared" si="0"/>
        <v>1155</v>
      </c>
      <c r="E24" s="45">
        <f t="shared" si="0"/>
        <v>1404</v>
      </c>
      <c r="F24" s="46">
        <f t="shared" si="0"/>
        <v>1695</v>
      </c>
      <c r="G24" s="44">
        <f t="shared" si="0"/>
        <v>1067</v>
      </c>
      <c r="H24" s="45">
        <f t="shared" si="0"/>
        <v>1266</v>
      </c>
      <c r="I24" s="45">
        <f t="shared" si="0"/>
        <v>1530</v>
      </c>
      <c r="J24" s="46">
        <f t="shared" si="0"/>
        <v>1845</v>
      </c>
      <c r="K24" s="44">
        <f t="shared" si="0"/>
        <v>1149</v>
      </c>
      <c r="L24" s="45">
        <f t="shared" si="0"/>
        <v>1374</v>
      </c>
      <c r="M24" s="45">
        <f t="shared" si="0"/>
        <v>1635</v>
      </c>
      <c r="N24" s="46">
        <f t="shared" si="0"/>
        <v>1980</v>
      </c>
      <c r="O24" s="44">
        <f t="shared" si="0"/>
        <v>1227</v>
      </c>
      <c r="P24" s="45">
        <f t="shared" si="0"/>
        <v>1479</v>
      </c>
      <c r="Q24" s="45">
        <f t="shared" si="0"/>
        <v>1755</v>
      </c>
      <c r="R24" s="46">
        <f t="shared" si="0"/>
        <v>2115</v>
      </c>
    </row>
    <row r="25" spans="1:18" ht="15.75" x14ac:dyDescent="0.25">
      <c r="A25" s="7"/>
      <c r="B25" s="40">
        <v>600</v>
      </c>
      <c r="C25" s="41">
        <f t="shared" si="0"/>
        <v>1175</v>
      </c>
      <c r="D25" s="42">
        <f t="shared" si="0"/>
        <v>1386</v>
      </c>
      <c r="E25" s="42">
        <f t="shared" si="0"/>
        <v>1685</v>
      </c>
      <c r="F25" s="43">
        <f t="shared" si="0"/>
        <v>2034</v>
      </c>
      <c r="G25" s="41">
        <f t="shared" si="0"/>
        <v>1280</v>
      </c>
      <c r="H25" s="42">
        <f t="shared" si="0"/>
        <v>1519</v>
      </c>
      <c r="I25" s="42">
        <f t="shared" si="0"/>
        <v>1836</v>
      </c>
      <c r="J25" s="43">
        <f t="shared" si="0"/>
        <v>2214</v>
      </c>
      <c r="K25" s="41">
        <f t="shared" si="0"/>
        <v>1379</v>
      </c>
      <c r="L25" s="42">
        <f t="shared" si="0"/>
        <v>1649</v>
      </c>
      <c r="M25" s="42">
        <f t="shared" si="0"/>
        <v>1962</v>
      </c>
      <c r="N25" s="43">
        <f t="shared" si="0"/>
        <v>2376</v>
      </c>
      <c r="O25" s="41">
        <f t="shared" si="0"/>
        <v>1472</v>
      </c>
      <c r="P25" s="42">
        <f t="shared" si="0"/>
        <v>1775</v>
      </c>
      <c r="Q25" s="42">
        <f t="shared" si="0"/>
        <v>2106</v>
      </c>
      <c r="R25" s="43">
        <f t="shared" si="0"/>
        <v>2538</v>
      </c>
    </row>
    <row r="26" spans="1:18" ht="16.5" thickBot="1" x14ac:dyDescent="0.3">
      <c r="A26" s="7"/>
      <c r="B26" s="38">
        <v>700</v>
      </c>
      <c r="C26" s="47">
        <f t="shared" si="0"/>
        <v>1371</v>
      </c>
      <c r="D26" s="48">
        <f t="shared" si="0"/>
        <v>1617</v>
      </c>
      <c r="E26" s="48">
        <f t="shared" si="0"/>
        <v>1966</v>
      </c>
      <c r="F26" s="49">
        <f t="shared" si="0"/>
        <v>2373</v>
      </c>
      <c r="G26" s="47">
        <f t="shared" si="0"/>
        <v>1493</v>
      </c>
      <c r="H26" s="48">
        <f t="shared" si="0"/>
        <v>1772</v>
      </c>
      <c r="I26" s="48">
        <f t="shared" si="0"/>
        <v>2142</v>
      </c>
      <c r="J26" s="49">
        <f t="shared" si="0"/>
        <v>2583</v>
      </c>
      <c r="K26" s="47">
        <f t="shared" si="0"/>
        <v>1609</v>
      </c>
      <c r="L26" s="48">
        <f t="shared" si="0"/>
        <v>1924</v>
      </c>
      <c r="M26" s="48">
        <f t="shared" si="0"/>
        <v>2289</v>
      </c>
      <c r="N26" s="49">
        <f t="shared" si="0"/>
        <v>2772</v>
      </c>
      <c r="O26" s="47">
        <f t="shared" si="0"/>
        <v>1718</v>
      </c>
      <c r="P26" s="48">
        <f t="shared" si="0"/>
        <v>2071</v>
      </c>
      <c r="Q26" s="48">
        <f t="shared" si="0"/>
        <v>2457</v>
      </c>
      <c r="R26" s="49">
        <f t="shared" si="0"/>
        <v>2961</v>
      </c>
    </row>
  </sheetData>
  <sheetProtection algorithmName="SHA-512" hashValue="1X7pldX7qJI6TaAJ+tj8DDjUnaiSKq6rMsC/9RDxD/DybfdREvgaC3yMq4AYJ+iGGC1LHEy5G9FvcclrNOgdmQ==" saltValue="iTHdYBqLoA95t2YkOCm/SQ==" spinCount="100000" sheet="1" objects="1" scenarios="1"/>
  <mergeCells count="25">
    <mergeCell ref="K6:N6"/>
    <mergeCell ref="O6:R6"/>
    <mergeCell ref="C1:H1"/>
    <mergeCell ref="A4:B4"/>
    <mergeCell ref="C4:F4"/>
    <mergeCell ref="G4:J4"/>
    <mergeCell ref="K4:N4"/>
    <mergeCell ref="O4:R4"/>
    <mergeCell ref="A5:B5"/>
    <mergeCell ref="A6:B6"/>
    <mergeCell ref="C6:F6"/>
    <mergeCell ref="G6:J6"/>
    <mergeCell ref="A7:B7"/>
    <mergeCell ref="A8:B8"/>
    <mergeCell ref="A9:B9"/>
    <mergeCell ref="A10:B10"/>
    <mergeCell ref="A11:B11"/>
    <mergeCell ref="C19:F19"/>
    <mergeCell ref="G19:J19"/>
    <mergeCell ref="K19:N19"/>
    <mergeCell ref="O19:R19"/>
    <mergeCell ref="C21:F21"/>
    <mergeCell ref="G21:J21"/>
    <mergeCell ref="K21:N21"/>
    <mergeCell ref="O21:R21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Alto Plan</vt:lpstr>
      <vt:lpstr>'Alto Plan'!Print_Area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2013-04-11T09:43:07Z</dcterms:created>
  <dcterms:modified xsi:type="dcterms:W3CDTF">2023-11-21T12:30:11Z</dcterms:modified>
</cp:coreProperties>
</file>