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.crispeyn\Desktop\ARNO-GILIA\HEATCALCULATOR ARNO\"/>
    </mc:Choice>
  </mc:AlternateContent>
  <xr:revisionPtr revIDLastSave="0" documentId="13_ncr:1_{F552241E-0816-49E9-BD3C-E6B23FCB569A}" xr6:coauthVersionLast="28" xr6:coauthVersionMax="28" xr10:uidLastSave="{00000000-0000-0000-0000-000000000000}"/>
  <bookViews>
    <workbookView xWindow="240" yWindow="90" windowWidth="20115" windowHeight="7995" xr2:uid="{00000000-000D-0000-FFFF-FFFF00000000}"/>
  </bookViews>
  <sheets>
    <sheet name="ARNO DOUBLE" sheetId="1" r:id="rId1"/>
  </sheets>
  <definedNames>
    <definedName name="_xlnm.Print_Area" localSheetId="0">'ARNO DOUBLE'!$A$1:$AC$23</definedName>
  </definedNames>
  <calcPr calcId="171027"/>
</workbook>
</file>

<file path=xl/calcChain.xml><?xml version="1.0" encoding="utf-8"?>
<calcChain xmlns="http://schemas.openxmlformats.org/spreadsheetml/2006/main">
  <c r="C18" i="1" l="1"/>
  <c r="G23" i="1" l="1"/>
  <c r="H23" i="1"/>
  <c r="F23" i="1"/>
  <c r="P23" i="1"/>
  <c r="L23" i="1"/>
  <c r="E23" i="1"/>
  <c r="O23" i="1"/>
  <c r="K23" i="1"/>
  <c r="D23" i="1"/>
  <c r="N23" i="1"/>
  <c r="J23" i="1"/>
  <c r="C23" i="1"/>
  <c r="M23" i="1"/>
  <c r="I23" i="1"/>
</calcChain>
</file>

<file path=xl/sharedStrings.xml><?xml version="1.0" encoding="utf-8"?>
<sst xmlns="http://schemas.openxmlformats.org/spreadsheetml/2006/main" count="33" uniqueCount="25">
  <si>
    <t>EN 442 Certification Data</t>
  </si>
  <si>
    <t>&lt;&lt;&lt;</t>
  </si>
  <si>
    <t>Delta T</t>
  </si>
  <si>
    <t>Watt</t>
  </si>
  <si>
    <t>1.199 mm</t>
  </si>
  <si>
    <t>1.791 mm</t>
  </si>
  <si>
    <t>2.013 mm</t>
  </si>
  <si>
    <t>Hauteur</t>
  </si>
  <si>
    <t>Longueur</t>
  </si>
  <si>
    <t>W en 75/65/20°C</t>
  </si>
  <si>
    <t>n-Exposant</t>
  </si>
  <si>
    <t>Surface (m²/m)</t>
  </si>
  <si>
    <t>Poids (kg/m)</t>
  </si>
  <si>
    <t>Volume (l/m)</t>
  </si>
  <si>
    <t>Nombre de tubes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</si>
  <si>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</si>
  <si>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</si>
  <si>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</si>
  <si>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</si>
  <si>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</si>
  <si>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</si>
  <si>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</si>
  <si>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</si>
  <si>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Arno Double</t>
  </si>
  <si>
    <t>1.495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</si>
</sst>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_)"/>
    <numFmt numFmtId="167" formatCode="0.00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4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5353"/>
      </left>
      <right style="thin">
        <color rgb="FFFF5353"/>
      </right>
      <top/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 style="medium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0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0" fillId="2" borderId="0" xfId="2" applyFont="1" applyFill="1" applyBorder="1" applyAlignment="1" applyProtection="1">
      <alignment horizontal="center" vertical="center"/>
      <protection locked="0"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5" fontId="4" fillId="0" borderId="6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/>
      <protection hidden="1"/>
    </xf>
    <xf numFmtId="166" fontId="4" fillId="0" borderId="8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6" fontId="4" fillId="3" borderId="7" xfId="1" applyNumberFormat="1" applyFont="1" applyFill="1" applyBorder="1" applyAlignment="1" applyProtection="1">
      <alignment horizontal="right"/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167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1" xfId="1" applyNumberFormat="1" applyFont="1" applyFill="1" applyBorder="1" applyAlignment="1" applyProtection="1">
      <alignment horizontal="right" vertical="center"/>
      <protection hidden="1"/>
    </xf>
    <xf numFmtId="166" fontId="4" fillId="3" borderId="8" xfId="1" applyNumberFormat="1" applyFont="1" applyFill="1" applyBorder="1" applyAlignment="1" applyProtection="1">
      <alignment horizontal="right" vertical="center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/>
      <protection hidden="1"/>
    </xf>
    <xf numFmtId="164" fontId="4" fillId="3" borderId="10" xfId="1" applyNumberFormat="1" applyFont="1" applyFill="1" applyBorder="1" applyAlignment="1" applyProtection="1">
      <alignment horizontal="right" vertical="center"/>
      <protection hidden="1"/>
    </xf>
    <xf numFmtId="164" fontId="4" fillId="3" borderId="11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7" fontId="4" fillId="3" borderId="7" xfId="1" applyNumberFormat="1" applyFont="1" applyFill="1" applyBorder="1" applyAlignment="1" applyProtection="1">
      <alignment horizontal="right"/>
      <protection hidden="1"/>
    </xf>
    <xf numFmtId="164" fontId="13" fillId="2" borderId="0" xfId="1" applyNumberFormat="1" applyFont="1" applyFill="1" applyAlignment="1" applyProtection="1">
      <protection hidden="1"/>
    </xf>
    <xf numFmtId="164" fontId="8" fillId="3" borderId="19" xfId="1" applyNumberFormat="1" applyFont="1" applyFill="1" applyBorder="1" applyAlignment="1" applyProtection="1">
      <alignment horizontal="center"/>
      <protection hidden="1"/>
    </xf>
    <xf numFmtId="3" fontId="8" fillId="3" borderId="19" xfId="1" applyNumberFormat="1" applyFont="1" applyFill="1" applyBorder="1" applyAlignment="1" applyProtection="1">
      <alignment horizontal="center"/>
      <protection hidden="1"/>
    </xf>
    <xf numFmtId="164" fontId="6" fillId="0" borderId="20" xfId="1" applyNumberFormat="1" applyFont="1" applyFill="1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165" fontId="4" fillId="0" borderId="24" xfId="1" applyNumberFormat="1" applyFont="1" applyFill="1" applyBorder="1" applyAlignment="1" applyProtection="1">
      <alignment horizontal="right" vertical="center"/>
      <protection hidden="1"/>
    </xf>
    <xf numFmtId="165" fontId="4" fillId="0" borderId="25" xfId="1" applyNumberFormat="1" applyFont="1" applyFill="1" applyBorder="1" applyAlignment="1" applyProtection="1">
      <alignment horizontal="right" vertical="center"/>
      <protection hidden="1"/>
    </xf>
    <xf numFmtId="165" fontId="4" fillId="0" borderId="26" xfId="1" applyNumberFormat="1" applyFont="1" applyFill="1" applyBorder="1" applyAlignment="1" applyProtection="1">
      <alignment horizontal="right" vertical="center"/>
      <protection hidden="1"/>
    </xf>
    <xf numFmtId="167" fontId="4" fillId="3" borderId="27" xfId="1" applyNumberFormat="1" applyFont="1" applyFill="1" applyBorder="1" applyAlignment="1" applyProtection="1">
      <alignment horizontal="right" vertical="center"/>
      <protection hidden="1"/>
    </xf>
    <xf numFmtId="167" fontId="4" fillId="3" borderId="15" xfId="1" applyNumberFormat="1" applyFont="1" applyFill="1" applyBorder="1" applyAlignment="1" applyProtection="1">
      <alignment horizontal="right" vertical="center"/>
      <protection hidden="1"/>
    </xf>
    <xf numFmtId="167" fontId="4" fillId="3" borderId="28" xfId="1" applyNumberFormat="1" applyFont="1" applyFill="1" applyBorder="1" applyAlignment="1" applyProtection="1">
      <alignment horizontal="right" vertical="center"/>
      <protection hidden="1"/>
    </xf>
    <xf numFmtId="166" fontId="4" fillId="0" borderId="27" xfId="1" applyNumberFormat="1" applyFont="1" applyFill="1" applyBorder="1" applyAlignment="1" applyProtection="1">
      <alignment horizontal="right" vertical="center"/>
      <protection hidden="1"/>
    </xf>
    <xf numFmtId="166" fontId="4" fillId="0" borderId="15" xfId="1" applyNumberFormat="1" applyFont="1" applyFill="1" applyBorder="1" applyAlignment="1" applyProtection="1">
      <alignment horizontal="right" vertical="center"/>
      <protection hidden="1"/>
    </xf>
    <xf numFmtId="166" fontId="4" fillId="0" borderId="28" xfId="1" applyNumberFormat="1" applyFont="1" applyFill="1" applyBorder="1" applyAlignment="1" applyProtection="1">
      <alignment horizontal="right" vertical="center"/>
      <protection hidden="1"/>
    </xf>
    <xf numFmtId="166" fontId="4" fillId="3" borderId="27" xfId="1" applyNumberFormat="1" applyFont="1" applyFill="1" applyBorder="1" applyAlignment="1" applyProtection="1">
      <alignment horizontal="right" vertical="center"/>
      <protection hidden="1"/>
    </xf>
    <xf numFmtId="166" fontId="4" fillId="3" borderId="15" xfId="1" applyNumberFormat="1" applyFont="1" applyFill="1" applyBorder="1" applyAlignment="1" applyProtection="1">
      <alignment horizontal="right" vertical="center"/>
      <protection hidden="1"/>
    </xf>
    <xf numFmtId="166" fontId="4" fillId="3" borderId="28" xfId="1" applyNumberFormat="1" applyFont="1" applyFill="1" applyBorder="1" applyAlignment="1" applyProtection="1">
      <alignment horizontal="right" vertical="center"/>
      <protection hidden="1"/>
    </xf>
    <xf numFmtId="164" fontId="4" fillId="3" borderId="29" xfId="1" applyNumberFormat="1" applyFont="1" applyFill="1" applyBorder="1" applyAlignment="1" applyProtection="1">
      <alignment horizontal="right" vertical="center"/>
      <protection hidden="1"/>
    </xf>
    <xf numFmtId="164" fontId="4" fillId="3" borderId="23" xfId="1" applyNumberFormat="1" applyFont="1" applyFill="1" applyBorder="1" applyAlignment="1" applyProtection="1">
      <alignment horizontal="right" vertical="center"/>
      <protection hidden="1"/>
    </xf>
    <xf numFmtId="164" fontId="4" fillId="3" borderId="30" xfId="1" applyNumberFormat="1" applyFont="1" applyFill="1" applyBorder="1" applyAlignment="1" applyProtection="1">
      <alignment horizontal="right" vertical="center"/>
      <protection hidden="1"/>
    </xf>
    <xf numFmtId="3" fontId="4" fillId="0" borderId="23" xfId="1" applyNumberFormat="1" applyFont="1" applyBorder="1" applyAlignment="1" applyProtection="1">
      <alignment horizontal="center" vertical="center"/>
      <protection hidden="1"/>
    </xf>
    <xf numFmtId="165" fontId="4" fillId="0" borderId="12" xfId="1" applyNumberFormat="1" applyFont="1" applyFill="1" applyBorder="1" applyAlignment="1" applyProtection="1">
      <alignment horizontal="center" vertical="center"/>
      <protection hidden="1"/>
    </xf>
    <xf numFmtId="165" fontId="4" fillId="0" borderId="13" xfId="1" applyNumberFormat="1" applyFont="1" applyFill="1" applyBorder="1" applyAlignment="1" applyProtection="1">
      <alignment horizontal="center" vertical="center"/>
      <protection hidden="1"/>
    </xf>
    <xf numFmtId="165" fontId="4" fillId="0" borderId="14" xfId="1" applyNumberFormat="1" applyFont="1" applyFill="1" applyBorder="1" applyAlignment="1" applyProtection="1">
      <alignment horizontal="center"/>
      <protection hidden="1"/>
    </xf>
    <xf numFmtId="165" fontId="4" fillId="0" borderId="32" xfId="1" applyNumberFormat="1" applyFont="1" applyFill="1" applyBorder="1" applyAlignment="1" applyProtection="1">
      <alignment horizontal="center"/>
      <protection hidden="1"/>
    </xf>
    <xf numFmtId="165" fontId="4" fillId="0" borderId="33" xfId="1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164" fontId="11" fillId="2" borderId="0" xfId="1" applyNumberFormat="1" applyFont="1" applyFill="1" applyAlignment="1" applyProtection="1">
      <alignment horizontal="left" vertical="top" indent="1"/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164" fontId="6" fillId="0" borderId="20" xfId="1" applyNumberFormat="1" applyFont="1" applyFill="1" applyBorder="1" applyAlignment="1" applyProtection="1">
      <alignment horizontal="center" vertical="center"/>
      <protection hidden="1"/>
    </xf>
    <xf numFmtId="164" fontId="6" fillId="0" borderId="10" xfId="1" applyNumberFormat="1" applyFont="1" applyFill="1" applyBorder="1" applyAlignment="1" applyProtection="1">
      <alignment horizontal="center" vertical="center"/>
      <protection hidden="1"/>
    </xf>
    <xf numFmtId="164" fontId="6" fillId="0" borderId="21" xfId="1" applyNumberFormat="1" applyFont="1" applyFill="1" applyBorder="1" applyAlignment="1" applyProtection="1">
      <alignment horizontal="center" vertic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3" fontId="6" fillId="0" borderId="2" xfId="1" applyNumberFormat="1" applyFont="1" applyBorder="1" applyAlignment="1" applyProtection="1">
      <alignment horizontal="center" vertical="center"/>
      <protection hidden="1"/>
    </xf>
    <xf numFmtId="3" fontId="6" fillId="0" borderId="15" xfId="1" applyNumberFormat="1" applyFont="1" applyBorder="1" applyAlignment="1" applyProtection="1">
      <alignment horizontal="center" vertical="center"/>
      <protection hidden="1"/>
    </xf>
    <xf numFmtId="3" fontId="6" fillId="0" borderId="16" xfId="1" applyNumberFormat="1" applyFont="1" applyBorder="1" applyAlignment="1" applyProtection="1">
      <alignment horizontal="center" vertical="center"/>
      <protection hidden="1"/>
    </xf>
    <xf numFmtId="3" fontId="6" fillId="0" borderId="17" xfId="1" applyNumberFormat="1" applyFont="1" applyBorder="1" applyAlignment="1" applyProtection="1">
      <alignment horizontal="center" vertical="center"/>
      <protection hidden="1"/>
    </xf>
    <xf numFmtId="3" fontId="6" fillId="0" borderId="18" xfId="1" applyNumberFormat="1" applyFont="1" applyBorder="1" applyAlignment="1" applyProtection="1">
      <alignment horizontal="center" vertic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64" fontId="6" fillId="0" borderId="22" xfId="1" applyNumberFormat="1" applyFont="1" applyFill="1" applyBorder="1" applyAlignment="1" applyProtection="1">
      <alignment horizontal="center" vertical="center"/>
      <protection hidden="1"/>
    </xf>
    <xf numFmtId="3" fontId="4" fillId="0" borderId="31" xfId="1" applyNumberFormat="1" applyFont="1" applyBorder="1" applyAlignment="1" applyProtection="1">
      <alignment horizontal="center" vertical="center"/>
      <protection hidden="1"/>
    </xf>
    <xf numFmtId="3" fontId="4" fillId="0" borderId="3" xfId="1" applyNumberFormat="1" applyFont="1" applyBorder="1" applyAlignment="1" applyProtection="1">
      <alignment horizontal="center" vertical="center"/>
      <protection hidden="1"/>
    </xf>
    <xf numFmtId="3" fontId="4" fillId="0" borderId="22" xfId="1" applyNumberFormat="1" applyFont="1" applyBorder="1" applyAlignment="1" applyProtection="1">
      <alignment horizontal="center" vertical="center"/>
      <protection hidden="1"/>
    </xf>
    <xf numFmtId="3" fontId="4" fillId="0" borderId="20" xfId="1" applyNumberFormat="1" applyFont="1" applyBorder="1" applyAlignment="1" applyProtection="1">
      <alignment horizontal="center" vertical="center"/>
      <protection hidden="1"/>
    </xf>
    <xf numFmtId="3" fontId="4" fillId="0" borderId="10" xfId="1" applyNumberFormat="1" applyFont="1" applyBorder="1" applyAlignment="1" applyProtection="1">
      <alignment horizontal="center" vertical="center"/>
      <protection hidden="1"/>
    </xf>
    <xf numFmtId="3" fontId="4" fillId="0" borderId="21" xfId="1" applyNumberFormat="1" applyFont="1" applyBorder="1" applyAlignment="1" applyProtection="1">
      <alignment horizontal="center" vertical="center"/>
      <protection hidden="1"/>
    </xf>
    <xf numFmtId="164" fontId="6" fillId="0" borderId="20" xfId="1" applyNumberFormat="1" applyFont="1" applyBorder="1" applyAlignment="1" applyProtection="1">
      <alignment horizontal="center" vertical="center"/>
      <protection hidden="1"/>
    </xf>
    <xf numFmtId="164" fontId="6" fillId="0" borderId="10" xfId="1" applyNumberFormat="1" applyFont="1" applyBorder="1" applyAlignment="1" applyProtection="1">
      <alignment horizontal="center" vertical="center"/>
      <protection hidden="1"/>
    </xf>
    <xf numFmtId="164" fontId="6" fillId="0" borderId="21" xfId="1" applyNumberFormat="1" applyFont="1" applyBorder="1" applyAlignment="1" applyProtection="1">
      <alignment horizontal="center" vertic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colors>
    <mruColors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81642</xdr:rowOff>
    </xdr:from>
    <xdr:to>
      <xdr:col>2</xdr:col>
      <xdr:colOff>750</xdr:colOff>
      <xdr:row>0</xdr:row>
      <xdr:rowOff>326170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30" zoomScaleNormal="13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6" ht="30.75" customHeight="1" x14ac:dyDescent="0.5">
      <c r="A1" s="1"/>
      <c r="B1" s="2"/>
      <c r="C1" s="73" t="s">
        <v>23</v>
      </c>
      <c r="D1" s="73"/>
      <c r="E1" s="73"/>
      <c r="F1" s="73"/>
      <c r="G1" s="73"/>
      <c r="H1" s="73"/>
      <c r="I1" s="73"/>
      <c r="J1" s="73"/>
      <c r="K1" s="73"/>
    </row>
    <row r="2" spans="1:16" ht="15.75" customHeight="1" x14ac:dyDescent="0.25">
      <c r="A2" s="4"/>
      <c r="B2" s="5"/>
    </row>
    <row r="3" spans="1:16" ht="21" x14ac:dyDescent="0.35">
      <c r="A3" s="7" t="s">
        <v>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5.75" x14ac:dyDescent="0.25">
      <c r="A4" s="74" t="s">
        <v>7</v>
      </c>
      <c r="B4" s="74"/>
      <c r="C4" s="75" t="s">
        <v>4</v>
      </c>
      <c r="D4" s="75"/>
      <c r="E4" s="75"/>
      <c r="F4" s="75" t="s">
        <v>24</v>
      </c>
      <c r="G4" s="75"/>
      <c r="H4" s="75"/>
      <c r="I4" s="84" t="s">
        <v>5</v>
      </c>
      <c r="J4" s="85"/>
      <c r="K4" s="85"/>
      <c r="L4" s="85"/>
      <c r="M4" s="86" t="s">
        <v>6</v>
      </c>
      <c r="N4" s="87"/>
      <c r="O4" s="87"/>
      <c r="P4" s="88"/>
    </row>
    <row r="5" spans="1:16" ht="15.75" x14ac:dyDescent="0.25">
      <c r="A5" s="70" t="s">
        <v>8</v>
      </c>
      <c r="B5" s="70"/>
      <c r="C5" s="28">
        <v>500</v>
      </c>
      <c r="D5" s="29">
        <v>600</v>
      </c>
      <c r="E5" s="29">
        <v>750</v>
      </c>
      <c r="F5" s="28">
        <v>500</v>
      </c>
      <c r="G5" s="29">
        <v>600</v>
      </c>
      <c r="H5" s="29">
        <v>750</v>
      </c>
      <c r="I5" s="28">
        <v>500</v>
      </c>
      <c r="J5" s="29">
        <v>600</v>
      </c>
      <c r="K5" s="29">
        <v>750</v>
      </c>
      <c r="L5" s="29">
        <v>900</v>
      </c>
      <c r="M5" s="45">
        <v>500</v>
      </c>
      <c r="N5" s="46">
        <v>600</v>
      </c>
      <c r="O5" s="46">
        <v>750</v>
      </c>
      <c r="P5" s="46">
        <v>900</v>
      </c>
    </row>
    <row r="6" spans="1:16" ht="8.25" customHeight="1" thickBot="1" x14ac:dyDescent="0.3">
      <c r="A6" s="76"/>
      <c r="B6" s="76"/>
      <c r="C6" s="77"/>
      <c r="D6" s="78"/>
      <c r="E6" s="79"/>
      <c r="F6" s="77"/>
      <c r="G6" s="78"/>
      <c r="H6" s="79"/>
      <c r="I6" s="80"/>
      <c r="J6" s="81"/>
      <c r="K6" s="82"/>
      <c r="L6" s="47"/>
      <c r="M6" s="89"/>
      <c r="N6" s="89"/>
      <c r="O6" s="90"/>
      <c r="P6" s="48"/>
    </row>
    <row r="7" spans="1:16" ht="15.75" x14ac:dyDescent="0.25">
      <c r="A7" s="74" t="s">
        <v>9</v>
      </c>
      <c r="B7" s="83"/>
      <c r="C7" s="21">
        <v>963</v>
      </c>
      <c r="D7" s="22">
        <v>1154</v>
      </c>
      <c r="E7" s="23">
        <v>1441</v>
      </c>
      <c r="F7" s="21">
        <v>1179</v>
      </c>
      <c r="G7" s="22">
        <v>1408</v>
      </c>
      <c r="H7" s="23">
        <v>1751</v>
      </c>
      <c r="I7" s="26">
        <v>1402</v>
      </c>
      <c r="J7" s="22">
        <v>1670</v>
      </c>
      <c r="K7" s="49">
        <v>2073</v>
      </c>
      <c r="L7" s="50">
        <v>2475</v>
      </c>
      <c r="M7" s="26">
        <v>1576</v>
      </c>
      <c r="N7" s="22">
        <v>1874</v>
      </c>
      <c r="O7" s="49">
        <v>2321</v>
      </c>
      <c r="P7" s="51">
        <v>2768</v>
      </c>
    </row>
    <row r="8" spans="1:16" ht="15.75" x14ac:dyDescent="0.25">
      <c r="A8" s="71" t="s">
        <v>10</v>
      </c>
      <c r="B8" s="72"/>
      <c r="C8" s="43">
        <v>1.2286600000000001</v>
      </c>
      <c r="D8" s="31">
        <v>1.21984</v>
      </c>
      <c r="E8" s="32">
        <v>1.20661</v>
      </c>
      <c r="F8" s="43">
        <v>1.2408999999999999</v>
      </c>
      <c r="G8" s="31">
        <v>1.2271000000000001</v>
      </c>
      <c r="H8" s="32">
        <v>1.2062999999999999</v>
      </c>
      <c r="I8" s="33">
        <v>1.24298</v>
      </c>
      <c r="J8" s="31">
        <v>1.2289699999999999</v>
      </c>
      <c r="K8" s="52">
        <v>1.20794</v>
      </c>
      <c r="L8" s="53">
        <v>1.1869000000000001</v>
      </c>
      <c r="M8" s="33">
        <v>1.24457</v>
      </c>
      <c r="N8" s="31">
        <v>1.2303999999999999</v>
      </c>
      <c r="O8" s="52">
        <v>1.2091400000000001</v>
      </c>
      <c r="P8" s="54">
        <v>1.1879</v>
      </c>
    </row>
    <row r="9" spans="1:16" ht="15.75" x14ac:dyDescent="0.25">
      <c r="A9" s="74" t="s">
        <v>11</v>
      </c>
      <c r="B9" s="83"/>
      <c r="C9" s="24">
        <v>2.2599999999999998</v>
      </c>
      <c r="D9" s="20">
        <v>2.65</v>
      </c>
      <c r="E9" s="25">
        <v>3.23</v>
      </c>
      <c r="F9" s="24">
        <v>2.76</v>
      </c>
      <c r="G9" s="20">
        <v>3.23</v>
      </c>
      <c r="H9" s="25">
        <v>3.93</v>
      </c>
      <c r="I9" s="27">
        <v>3.39</v>
      </c>
      <c r="J9" s="20">
        <v>3.97</v>
      </c>
      <c r="K9" s="55">
        <v>4.8499999999999996</v>
      </c>
      <c r="L9" s="56">
        <v>5.72</v>
      </c>
      <c r="M9" s="27">
        <v>3.87</v>
      </c>
      <c r="N9" s="20">
        <v>4.53</v>
      </c>
      <c r="O9" s="55">
        <v>5.53</v>
      </c>
      <c r="P9" s="57">
        <v>6.53</v>
      </c>
    </row>
    <row r="10" spans="1:16" ht="15.75" x14ac:dyDescent="0.25">
      <c r="A10" s="71" t="s">
        <v>12</v>
      </c>
      <c r="B10" s="72"/>
      <c r="C10" s="30">
        <v>21.2</v>
      </c>
      <c r="D10" s="34">
        <v>24.6</v>
      </c>
      <c r="E10" s="35">
        <v>29.8</v>
      </c>
      <c r="F10" s="30">
        <v>25.7</v>
      </c>
      <c r="G10" s="34">
        <v>29.9</v>
      </c>
      <c r="H10" s="35">
        <v>36.200000000000003</v>
      </c>
      <c r="I10" s="36">
        <v>32.299999999999997</v>
      </c>
      <c r="J10" s="34">
        <v>37.6</v>
      </c>
      <c r="K10" s="58">
        <v>45.5</v>
      </c>
      <c r="L10" s="59">
        <v>52.5</v>
      </c>
      <c r="M10" s="36">
        <v>36.1</v>
      </c>
      <c r="N10" s="34">
        <v>42</v>
      </c>
      <c r="O10" s="58">
        <v>50.8</v>
      </c>
      <c r="P10" s="60">
        <v>59.63</v>
      </c>
    </row>
    <row r="11" spans="1:16" ht="15.75" x14ac:dyDescent="0.25">
      <c r="A11" s="74" t="s">
        <v>13</v>
      </c>
      <c r="B11" s="83"/>
      <c r="C11" s="24">
        <v>11.2</v>
      </c>
      <c r="D11" s="20">
        <v>13</v>
      </c>
      <c r="E11" s="25">
        <v>15.6</v>
      </c>
      <c r="F11" s="24">
        <v>13.45</v>
      </c>
      <c r="G11" s="20">
        <v>15.56</v>
      </c>
      <c r="H11" s="25">
        <v>18.73</v>
      </c>
      <c r="I11" s="27">
        <v>16</v>
      </c>
      <c r="J11" s="20">
        <v>18.5</v>
      </c>
      <c r="K11" s="55">
        <v>22.3</v>
      </c>
      <c r="L11" s="56">
        <v>27.04</v>
      </c>
      <c r="M11" s="27">
        <v>19.100000000000001</v>
      </c>
      <c r="N11" s="20">
        <v>22.1</v>
      </c>
      <c r="O11" s="55">
        <v>26.7</v>
      </c>
      <c r="P11" s="57">
        <v>31.18</v>
      </c>
    </row>
    <row r="12" spans="1:16" ht="16.5" thickBot="1" x14ac:dyDescent="0.3">
      <c r="A12" s="71" t="s">
        <v>14</v>
      </c>
      <c r="B12" s="72"/>
      <c r="C12" s="37">
        <v>56</v>
      </c>
      <c r="D12" s="38">
        <v>56</v>
      </c>
      <c r="E12" s="39">
        <v>56</v>
      </c>
      <c r="F12" s="37">
        <v>68</v>
      </c>
      <c r="G12" s="38">
        <v>68</v>
      </c>
      <c r="H12" s="39">
        <v>68</v>
      </c>
      <c r="I12" s="40">
        <v>84</v>
      </c>
      <c r="J12" s="38">
        <v>84</v>
      </c>
      <c r="K12" s="61">
        <v>84</v>
      </c>
      <c r="L12" s="62">
        <v>84</v>
      </c>
      <c r="M12" s="40">
        <v>96</v>
      </c>
      <c r="N12" s="38">
        <v>96</v>
      </c>
      <c r="O12" s="61">
        <v>96</v>
      </c>
      <c r="P12" s="63">
        <v>96</v>
      </c>
    </row>
    <row r="13" spans="1:16" ht="15.75" x14ac:dyDescent="0.25">
      <c r="A13" s="6"/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ht="21" x14ac:dyDescent="0.35">
      <c r="A14" s="10" t="s">
        <v>15</v>
      </c>
      <c r="B14" s="10"/>
      <c r="C14" s="10"/>
      <c r="D14" s="17"/>
      <c r="E14" s="44" t="s">
        <v>19</v>
      </c>
      <c r="F14" s="17"/>
      <c r="G14" s="17"/>
      <c r="I14" s="44"/>
      <c r="K14" s="44"/>
      <c r="L14" s="44"/>
      <c r="M14" s="44"/>
      <c r="N14" s="9"/>
    </row>
    <row r="15" spans="1:16" ht="15.75" x14ac:dyDescent="0.25">
      <c r="A15" s="11" t="s">
        <v>16</v>
      </c>
      <c r="B15" s="11"/>
      <c r="C15" s="12">
        <v>75</v>
      </c>
      <c r="D15" s="18" t="s">
        <v>1</v>
      </c>
      <c r="E15" s="19" t="s">
        <v>20</v>
      </c>
      <c r="F15" s="18"/>
      <c r="G15" s="18"/>
      <c r="I15" s="19"/>
      <c r="K15" s="19"/>
      <c r="L15" s="19"/>
      <c r="M15" s="19"/>
      <c r="N15" s="9"/>
    </row>
    <row r="16" spans="1:16" ht="15.75" x14ac:dyDescent="0.25">
      <c r="A16" s="11" t="s">
        <v>17</v>
      </c>
      <c r="B16" s="11"/>
      <c r="C16" s="12">
        <v>65</v>
      </c>
      <c r="D16" s="18" t="s">
        <v>1</v>
      </c>
      <c r="E16" s="19" t="s">
        <v>21</v>
      </c>
      <c r="F16" s="18"/>
      <c r="G16" s="18"/>
      <c r="I16" s="19"/>
      <c r="K16" s="19"/>
      <c r="L16" s="19"/>
      <c r="M16" s="19"/>
      <c r="N16" s="9"/>
    </row>
    <row r="17" spans="1:16" ht="15.75" x14ac:dyDescent="0.25">
      <c r="A17" s="11" t="s">
        <v>18</v>
      </c>
      <c r="B17" s="11"/>
      <c r="C17" s="12">
        <v>20</v>
      </c>
      <c r="D17" s="18" t="s">
        <v>1</v>
      </c>
      <c r="E17" s="19" t="s">
        <v>22</v>
      </c>
      <c r="F17" s="18"/>
      <c r="G17" s="18"/>
      <c r="I17" s="19"/>
      <c r="K17" s="19"/>
      <c r="L17" s="19"/>
      <c r="M17" s="19"/>
      <c r="N17" s="9"/>
    </row>
    <row r="18" spans="1:16" ht="15.75" x14ac:dyDescent="0.25">
      <c r="A18" s="41" t="s">
        <v>2</v>
      </c>
      <c r="B18" s="41"/>
      <c r="C18" s="42">
        <f>(AVERAGE(C15:C16))-C17</f>
        <v>50</v>
      </c>
      <c r="D18" s="13"/>
      <c r="E18" s="13"/>
      <c r="F18" s="13"/>
      <c r="G18" s="13"/>
      <c r="H18" s="6"/>
      <c r="I18" s="6"/>
      <c r="K18" s="6"/>
      <c r="L18" s="8"/>
      <c r="M18" s="8"/>
      <c r="N18" s="9"/>
    </row>
    <row r="19" spans="1:16" ht="15.75" x14ac:dyDescent="0.25">
      <c r="A19" s="6"/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6" ht="15.75" x14ac:dyDescent="0.25">
      <c r="A20" s="74" t="s">
        <v>7</v>
      </c>
      <c r="B20" s="74"/>
      <c r="C20" s="75" t="s">
        <v>4</v>
      </c>
      <c r="D20" s="75"/>
      <c r="E20" s="75"/>
      <c r="F20" s="75" t="s">
        <v>24</v>
      </c>
      <c r="G20" s="75"/>
      <c r="H20" s="75"/>
      <c r="I20" s="84" t="s">
        <v>5</v>
      </c>
      <c r="J20" s="85"/>
      <c r="K20" s="85"/>
      <c r="L20" s="85"/>
      <c r="M20" s="86" t="s">
        <v>6</v>
      </c>
      <c r="N20" s="87"/>
      <c r="O20" s="87"/>
      <c r="P20" s="88"/>
    </row>
    <row r="21" spans="1:16" ht="15" customHeight="1" x14ac:dyDescent="0.25">
      <c r="A21" s="70" t="s">
        <v>8</v>
      </c>
      <c r="B21" s="70"/>
      <c r="C21" s="28">
        <v>500</v>
      </c>
      <c r="D21" s="29">
        <v>600</v>
      </c>
      <c r="E21" s="29">
        <v>750</v>
      </c>
      <c r="F21" s="28">
        <v>500</v>
      </c>
      <c r="G21" s="29">
        <v>600</v>
      </c>
      <c r="H21" s="29">
        <v>750</v>
      </c>
      <c r="I21" s="28">
        <v>500</v>
      </c>
      <c r="J21" s="29">
        <v>600</v>
      </c>
      <c r="K21" s="29">
        <v>750</v>
      </c>
      <c r="L21" s="29">
        <v>900</v>
      </c>
      <c r="M21" s="45">
        <v>500</v>
      </c>
      <c r="N21" s="46">
        <v>600</v>
      </c>
      <c r="O21" s="46">
        <v>750</v>
      </c>
      <c r="P21" s="46">
        <v>900</v>
      </c>
    </row>
    <row r="22" spans="1:16" ht="8.25" customHeight="1" thickBot="1" x14ac:dyDescent="0.3">
      <c r="A22" s="76"/>
      <c r="B22" s="76"/>
      <c r="C22" s="97"/>
      <c r="D22" s="98"/>
      <c r="E22" s="99"/>
      <c r="F22" s="97"/>
      <c r="G22" s="98"/>
      <c r="H22" s="99"/>
      <c r="I22" s="91"/>
      <c r="J22" s="92"/>
      <c r="K22" s="93"/>
      <c r="L22" s="64"/>
      <c r="M22" s="94"/>
      <c r="N22" s="95"/>
      <c r="O22" s="96"/>
    </row>
    <row r="23" spans="1:16" ht="16.5" thickBot="1" x14ac:dyDescent="0.3">
      <c r="A23" s="74" t="s">
        <v>3</v>
      </c>
      <c r="B23" s="83"/>
      <c r="C23" s="65">
        <f t="shared" ref="C23:P23" si="0">ROUND((($C$18/50)^C$8)*C$7,0)</f>
        <v>963</v>
      </c>
      <c r="D23" s="66">
        <f t="shared" si="0"/>
        <v>1154</v>
      </c>
      <c r="E23" s="67">
        <f t="shared" si="0"/>
        <v>1441</v>
      </c>
      <c r="F23" s="65">
        <f t="shared" si="0"/>
        <v>1179</v>
      </c>
      <c r="G23" s="66">
        <f t="shared" si="0"/>
        <v>1408</v>
      </c>
      <c r="H23" s="67">
        <f t="shared" si="0"/>
        <v>1751</v>
      </c>
      <c r="I23" s="65">
        <f t="shared" si="0"/>
        <v>1402</v>
      </c>
      <c r="J23" s="66">
        <f t="shared" si="0"/>
        <v>1670</v>
      </c>
      <c r="K23" s="68">
        <f t="shared" si="0"/>
        <v>2073</v>
      </c>
      <c r="L23" s="68">
        <f t="shared" si="0"/>
        <v>2475</v>
      </c>
      <c r="M23" s="65">
        <f t="shared" si="0"/>
        <v>1576</v>
      </c>
      <c r="N23" s="66">
        <f t="shared" si="0"/>
        <v>1874</v>
      </c>
      <c r="O23" s="68">
        <f t="shared" si="0"/>
        <v>2321</v>
      </c>
      <c r="P23" s="69">
        <f t="shared" si="0"/>
        <v>2768</v>
      </c>
    </row>
    <row r="24" spans="1:16" ht="15.75" x14ac:dyDescent="0.25">
      <c r="A24" s="9"/>
      <c r="B24" s="14"/>
      <c r="C24" s="15"/>
      <c r="D24" s="15"/>
      <c r="E24" s="16"/>
      <c r="F24" s="16"/>
      <c r="G24" s="16"/>
      <c r="H24" s="16"/>
      <c r="I24" s="15"/>
      <c r="J24" s="15"/>
      <c r="K24" s="16"/>
      <c r="L24" s="15"/>
      <c r="M24" s="15"/>
      <c r="N24" s="16"/>
    </row>
    <row r="25" spans="1:16" ht="15.75" x14ac:dyDescent="0.25">
      <c r="A25" s="9"/>
      <c r="B25" s="14"/>
      <c r="C25" s="15"/>
      <c r="D25" s="15"/>
      <c r="E25" s="16"/>
      <c r="F25" s="16"/>
      <c r="G25" s="16"/>
      <c r="H25" s="16"/>
      <c r="I25" s="15"/>
      <c r="J25" s="15"/>
      <c r="K25" s="16"/>
      <c r="L25" s="15"/>
      <c r="M25" s="15"/>
      <c r="N25" s="16"/>
    </row>
    <row r="26" spans="1:16" ht="15.75" x14ac:dyDescent="0.25">
      <c r="A26" s="9"/>
      <c r="B26" s="14"/>
      <c r="C26" s="15"/>
      <c r="D26" s="15"/>
      <c r="E26" s="16"/>
      <c r="F26" s="16"/>
      <c r="G26" s="16"/>
      <c r="H26" s="16"/>
      <c r="I26" s="15"/>
      <c r="J26" s="15"/>
      <c r="K26" s="16"/>
      <c r="L26" s="15"/>
      <c r="M26" s="15"/>
      <c r="N26" s="16"/>
    </row>
    <row r="27" spans="1:16" ht="15.75" x14ac:dyDescent="0.25">
      <c r="A27" s="9"/>
      <c r="B27" s="14"/>
      <c r="C27" s="15"/>
      <c r="D27" s="15"/>
      <c r="E27" s="16"/>
      <c r="F27" s="16"/>
      <c r="G27" s="16"/>
      <c r="H27" s="16"/>
      <c r="I27" s="15"/>
      <c r="J27" s="15"/>
      <c r="K27" s="16"/>
      <c r="L27" s="15"/>
      <c r="M27" s="15"/>
      <c r="N27" s="16"/>
    </row>
  </sheetData>
  <sheetProtection algorithmName="SHA-512" hashValue="+KZkj15dXPBG2948KD5VJ+Nvr2KS0BnenBJLqWE+LTaQL8k+cygaTPd7nF11QTUl1usmHlXef6ENyPYcZ8lonQ==" saltValue="1IhXXyrL+xGOl8uTxZK7dw==" spinCount="100000" sheet="1" objects="1" scenarios="1"/>
  <mergeCells count="30">
    <mergeCell ref="A23:B23"/>
    <mergeCell ref="A22:B22"/>
    <mergeCell ref="A21:B21"/>
    <mergeCell ref="A20:B20"/>
    <mergeCell ref="C22:E22"/>
    <mergeCell ref="M4:P4"/>
    <mergeCell ref="M6:O6"/>
    <mergeCell ref="I22:K22"/>
    <mergeCell ref="A12:B12"/>
    <mergeCell ref="A9:B9"/>
    <mergeCell ref="A10:B10"/>
    <mergeCell ref="A11:B11"/>
    <mergeCell ref="C20:E20"/>
    <mergeCell ref="I20:L20"/>
    <mergeCell ref="M20:P20"/>
    <mergeCell ref="M22:O22"/>
    <mergeCell ref="F4:H4"/>
    <mergeCell ref="F6:H6"/>
    <mergeCell ref="F20:H20"/>
    <mergeCell ref="F22:H22"/>
    <mergeCell ref="A5:B5"/>
    <mergeCell ref="A8:B8"/>
    <mergeCell ref="C1:K1"/>
    <mergeCell ref="A4:B4"/>
    <mergeCell ref="C4:E4"/>
    <mergeCell ref="A6:B6"/>
    <mergeCell ref="C6:E6"/>
    <mergeCell ref="I6:K6"/>
    <mergeCell ref="A7:B7"/>
    <mergeCell ref="I4:L4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ARNO DOUBLE</vt:lpstr>
      <vt:lpstr>'ARNO DOUBLE'!Afdrukbereik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2013-07-19T08:54:46Z</dcterms:created>
  <dcterms:modified xsi:type="dcterms:W3CDTF">2018-03-14T12:18:23Z</dcterms:modified>
</cp:coreProperties>
</file>