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7. Sales Tools\Heatselector\1. HR\5. HR GE\"/>
    </mc:Choice>
  </mc:AlternateContent>
  <xr:revisionPtr revIDLastSave="0" documentId="13_ncr:1_{D864FFC1-8C3F-4D8A-A71D-BD89509A5A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verest Line Plinth Double" sheetId="1" r:id="rId1"/>
  </sheets>
  <definedNames>
    <definedName name="_xlnm.Print_Area" localSheetId="0">'Everest Line Plinth Double'!$A$1:$AA$30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1" l="1"/>
  <c r="A17" i="1"/>
  <c r="F30" i="1" l="1"/>
  <c r="D22" i="1"/>
  <c r="F23" i="1"/>
  <c r="D24" i="1"/>
  <c r="F25" i="1"/>
  <c r="D26" i="1"/>
  <c r="F27" i="1"/>
  <c r="D28" i="1"/>
  <c r="F29" i="1"/>
  <c r="D30" i="1"/>
  <c r="E25" i="1"/>
  <c r="E22" i="1"/>
  <c r="E24" i="1"/>
  <c r="E26" i="1"/>
  <c r="E28" i="1"/>
  <c r="E30" i="1"/>
  <c r="E23" i="1"/>
  <c r="E27" i="1"/>
  <c r="E29" i="1"/>
  <c r="F22" i="1"/>
  <c r="D23" i="1"/>
  <c r="F24" i="1"/>
  <c r="D25" i="1"/>
  <c r="F26" i="1"/>
  <c r="D27" i="1"/>
  <c r="F28" i="1"/>
  <c r="D29" i="1"/>
</calcChain>
</file>

<file path=xl/sharedStrings.xml><?xml version="1.0" encoding="utf-8"?>
<sst xmlns="http://schemas.openxmlformats.org/spreadsheetml/2006/main" count="25" uniqueCount="20">
  <si>
    <t>EN 442 Certification Data</t>
  </si>
  <si>
    <t>Bauhöhe</t>
  </si>
  <si>
    <t>Typ</t>
  </si>
  <si>
    <t>W/m bei 75/65/20°C</t>
  </si>
  <si>
    <t>n-Exponent</t>
  </si>
  <si>
    <t>Oberfläche (m²/m)</t>
  </si>
  <si>
    <t>Gewicht (kg/m)</t>
  </si>
  <si>
    <t>Wasserinhalt (l/m)</t>
  </si>
  <si>
    <t>Wärmeleistungen: (Logarithmisch)</t>
  </si>
  <si>
    <t>Weitere Betriebstemperaturen?</t>
  </si>
  <si>
    <t>Vorlauftemperatur (°C)</t>
  </si>
  <si>
    <t>&lt;&lt;&lt;</t>
  </si>
  <si>
    <t>Vorlauftemperatur eintragen</t>
  </si>
  <si>
    <t>Rücklauftemperatur (°C)</t>
  </si>
  <si>
    <t>Rücklauftemperatur eintragen</t>
  </si>
  <si>
    <t>Raumtemperatur (°C)</t>
  </si>
  <si>
    <t>Raumtemperatur eintragen</t>
  </si>
  <si>
    <t>Delta T</t>
  </si>
  <si>
    <t>Everest Line Plinth Double</t>
  </si>
  <si>
    <t>200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</si>
</sst>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_)"/>
    <numFmt numFmtId="166" formatCode="0.0000_)"/>
    <numFmt numFmtId="167" formatCode="0.00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E6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6"/>
      <color rgb="FFE60000"/>
      <name val="Calibri"/>
      <family val="2"/>
      <scheme val="minor"/>
    </font>
    <font>
      <b/>
      <sz val="12"/>
      <color rgb="FFE60000"/>
      <name val="Calibri"/>
      <family val="2"/>
      <scheme val="minor"/>
    </font>
    <font>
      <b/>
      <sz val="16"/>
      <color rgb="FFE6000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color indexed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indexed="44"/>
        <bgColor indexed="64"/>
      </patternFill>
    </fill>
  </fills>
  <borders count="16">
    <border>
      <left/>
      <right/>
      <top/>
      <bottom/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/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3" fillId="0" borderId="0"/>
  </cellStyleXfs>
  <cellXfs count="68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164" fontId="3" fillId="2" borderId="0" xfId="1" applyNumberFormat="1" applyFont="1" applyFill="1" applyAlignment="1" applyProtection="1">
      <protection hidden="1"/>
    </xf>
    <xf numFmtId="164" fontId="5" fillId="2" borderId="0" xfId="1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164" fontId="5" fillId="2" borderId="0" xfId="1" applyNumberFormat="1" applyFont="1" applyFill="1" applyProtection="1">
      <protection hidden="1"/>
    </xf>
    <xf numFmtId="164" fontId="6" fillId="2" borderId="0" xfId="1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164" fontId="9" fillId="3" borderId="3" xfId="1" applyNumberFormat="1" applyFont="1" applyFill="1" applyBorder="1" applyAlignment="1" applyProtection="1">
      <alignment horizontal="center"/>
      <protection hidden="1"/>
    </xf>
    <xf numFmtId="164" fontId="10" fillId="2" borderId="0" xfId="1" applyNumberFormat="1" applyFont="1" applyFill="1" applyAlignment="1" applyProtection="1">
      <protection hidden="1"/>
    </xf>
    <xf numFmtId="164" fontId="11" fillId="0" borderId="0" xfId="0" applyNumberFormat="1" applyFont="1" applyFill="1" applyBorder="1" applyAlignment="1" applyProtection="1">
      <protection hidden="1"/>
    </xf>
    <xf numFmtId="165" fontId="5" fillId="0" borderId="6" xfId="1" applyNumberFormat="1" applyFont="1" applyFill="1" applyBorder="1" applyProtection="1">
      <protection hidden="1"/>
    </xf>
    <xf numFmtId="165" fontId="5" fillId="0" borderId="7" xfId="1" applyNumberFormat="1" applyFont="1" applyFill="1" applyBorder="1" applyProtection="1">
      <protection hidden="1"/>
    </xf>
    <xf numFmtId="165" fontId="5" fillId="0" borderId="8" xfId="1" applyNumberFormat="1" applyFont="1" applyFill="1" applyBorder="1" applyProtection="1">
      <protection hidden="1"/>
    </xf>
    <xf numFmtId="166" fontId="5" fillId="3" borderId="9" xfId="1" applyNumberFormat="1" applyFont="1" applyFill="1" applyBorder="1" applyProtection="1">
      <protection hidden="1"/>
    </xf>
    <xf numFmtId="166" fontId="5" fillId="3" borderId="3" xfId="1" applyNumberFormat="1" applyFont="1" applyFill="1" applyBorder="1" applyProtection="1">
      <protection hidden="1"/>
    </xf>
    <xf numFmtId="166" fontId="5" fillId="3" borderId="10" xfId="1" applyNumberFormat="1" applyFont="1" applyFill="1" applyBorder="1" applyProtection="1">
      <protection hidden="1"/>
    </xf>
    <xf numFmtId="167" fontId="5" fillId="0" borderId="9" xfId="1" applyNumberFormat="1" applyFont="1" applyFill="1" applyBorder="1" applyProtection="1">
      <protection hidden="1"/>
    </xf>
    <xf numFmtId="167" fontId="5" fillId="0" borderId="3" xfId="1" applyNumberFormat="1" applyFont="1" applyFill="1" applyBorder="1" applyProtection="1">
      <protection hidden="1"/>
    </xf>
    <xf numFmtId="167" fontId="5" fillId="0" borderId="10" xfId="1" applyNumberFormat="1" applyFont="1" applyFill="1" applyBorder="1" applyProtection="1">
      <protection hidden="1"/>
    </xf>
    <xf numFmtId="167" fontId="5" fillId="3" borderId="9" xfId="1" applyNumberFormat="1" applyFont="1" applyFill="1" applyBorder="1" applyProtection="1">
      <protection hidden="1"/>
    </xf>
    <xf numFmtId="167" fontId="5" fillId="3" borderId="3" xfId="1" applyNumberFormat="1" applyFont="1" applyFill="1" applyBorder="1" applyProtection="1">
      <protection hidden="1"/>
    </xf>
    <xf numFmtId="167" fontId="5" fillId="3" borderId="10" xfId="1" applyNumberFormat="1" applyFont="1" applyFill="1" applyBorder="1" applyProtection="1">
      <protection hidden="1"/>
    </xf>
    <xf numFmtId="167" fontId="5" fillId="0" borderId="11" xfId="1" applyNumberFormat="1" applyFont="1" applyFill="1" applyBorder="1" applyProtection="1">
      <protection hidden="1"/>
    </xf>
    <xf numFmtId="167" fontId="5" fillId="0" borderId="4" xfId="1" applyNumberFormat="1" applyFont="1" applyFill="1" applyBorder="1" applyProtection="1">
      <protection hidden="1"/>
    </xf>
    <xf numFmtId="167" fontId="5" fillId="0" borderId="12" xfId="1" applyNumberFormat="1" applyFont="1" applyFill="1" applyBorder="1" applyProtection="1">
      <protection hidden="1"/>
    </xf>
    <xf numFmtId="164" fontId="6" fillId="2" borderId="0" xfId="1" applyNumberFormat="1" applyFont="1" applyFill="1" applyAlignment="1" applyProtection="1">
      <alignment vertical="center"/>
      <protection hidden="1"/>
    </xf>
    <xf numFmtId="164" fontId="12" fillId="2" borderId="0" xfId="1" applyNumberFormat="1" applyFont="1" applyFill="1" applyAlignment="1" applyProtection="1">
      <alignment vertical="center"/>
      <protection hidden="1"/>
    </xf>
    <xf numFmtId="164" fontId="14" fillId="4" borderId="13" xfId="2" applyNumberFormat="1" applyFont="1" applyFill="1" applyBorder="1" applyAlignment="1" applyProtection="1">
      <alignment horizontal="center"/>
      <protection hidden="1"/>
    </xf>
    <xf numFmtId="164" fontId="5" fillId="2" borderId="0" xfId="1" applyNumberFormat="1" applyFont="1" applyFill="1" applyBorder="1" applyAlignment="1" applyProtection="1">
      <alignment vertical="center"/>
      <protection hidden="1"/>
    </xf>
    <xf numFmtId="0" fontId="15" fillId="2" borderId="0" xfId="2" applyFont="1" applyFill="1" applyBorder="1" applyAlignment="1" applyProtection="1">
      <alignment horizontal="center" vertical="center"/>
      <protection locked="0" hidden="1"/>
    </xf>
    <xf numFmtId="0" fontId="11" fillId="0" borderId="0" xfId="0" applyFont="1" applyAlignment="1" applyProtection="1">
      <alignment horizontal="right"/>
      <protection hidden="1"/>
    </xf>
    <xf numFmtId="164" fontId="14" fillId="4" borderId="14" xfId="2" applyNumberFormat="1" applyFont="1" applyFill="1" applyBorder="1" applyAlignment="1" applyProtection="1">
      <alignment horizontal="center"/>
      <protection hidden="1"/>
    </xf>
    <xf numFmtId="2" fontId="9" fillId="4" borderId="15" xfId="2" applyNumberFormat="1" applyFont="1" applyFill="1" applyBorder="1" applyAlignment="1" applyProtection="1">
      <alignment horizontal="center"/>
      <protection hidden="1"/>
    </xf>
    <xf numFmtId="164" fontId="5" fillId="3" borderId="0" xfId="1" applyNumberFormat="1" applyFont="1" applyFill="1" applyBorder="1" applyAlignment="1" applyProtection="1">
      <alignment vertical="center"/>
      <protection hidden="1"/>
    </xf>
    <xf numFmtId="2" fontId="8" fillId="3" borderId="0" xfId="2" applyNumberFormat="1" applyFont="1" applyFill="1" applyBorder="1" applyAlignment="1" applyProtection="1">
      <alignment horizontal="center" vertical="center"/>
      <protection hidden="1"/>
    </xf>
    <xf numFmtId="2" fontId="8" fillId="2" borderId="0" xfId="2" applyNumberFormat="1" applyFont="1" applyFill="1" applyBorder="1" applyAlignment="1" applyProtection="1">
      <alignment vertical="center"/>
      <protection hidden="1"/>
    </xf>
    <xf numFmtId="164" fontId="7" fillId="0" borderId="3" xfId="1" applyNumberFormat="1" applyFont="1" applyBorder="1" applyAlignment="1" applyProtection="1">
      <alignment horizontal="center" vertical="center"/>
      <protection hidden="1"/>
    </xf>
    <xf numFmtId="164" fontId="7" fillId="3" borderId="3" xfId="1" applyNumberFormat="1" applyFont="1" applyFill="1" applyBorder="1" applyAlignment="1" applyProtection="1">
      <alignment horizontal="center" vertical="center"/>
      <protection hidden="1"/>
    </xf>
    <xf numFmtId="164" fontId="9" fillId="3" borderId="3" xfId="1" applyNumberFormat="1" applyFont="1" applyFill="1" applyBorder="1" applyAlignment="1" applyProtection="1">
      <alignment horizontal="center" vertical="center"/>
      <protection hidden="1"/>
    </xf>
    <xf numFmtId="164" fontId="7" fillId="0" borderId="3" xfId="1" applyNumberFormat="1" applyFont="1" applyBorder="1" applyAlignment="1" applyProtection="1">
      <alignment vertical="center"/>
      <protection hidden="1"/>
    </xf>
    <xf numFmtId="164" fontId="8" fillId="0" borderId="1" xfId="1" applyNumberFormat="1" applyFont="1" applyFill="1" applyBorder="1" applyAlignment="1" applyProtection="1">
      <alignment horizontal="center" vertical="center"/>
      <protection hidden="1"/>
    </xf>
    <xf numFmtId="165" fontId="5" fillId="0" borderId="6" xfId="1" applyNumberFormat="1" applyFont="1" applyFill="1" applyBorder="1" applyAlignment="1" applyProtection="1">
      <alignment vertical="center"/>
      <protection hidden="1"/>
    </xf>
    <xf numFmtId="164" fontId="8" fillId="3" borderId="1" xfId="1" applyNumberFormat="1" applyFont="1" applyFill="1" applyBorder="1" applyAlignment="1" applyProtection="1">
      <alignment horizontal="center" vertical="center"/>
      <protection hidden="1"/>
    </xf>
    <xf numFmtId="165" fontId="5" fillId="3" borderId="9" xfId="1" applyNumberFormat="1" applyFont="1" applyFill="1" applyBorder="1" applyAlignment="1" applyProtection="1">
      <alignment horizontal="right" vertical="center"/>
      <protection hidden="1"/>
    </xf>
    <xf numFmtId="165" fontId="5" fillId="3" borderId="3" xfId="1" applyNumberFormat="1" applyFont="1" applyFill="1" applyBorder="1" applyAlignment="1" applyProtection="1">
      <alignment horizontal="right" vertical="center"/>
      <protection hidden="1"/>
    </xf>
    <xf numFmtId="165" fontId="5" fillId="3" borderId="10" xfId="1" applyNumberFormat="1" applyFont="1" applyFill="1" applyBorder="1" applyAlignment="1" applyProtection="1">
      <alignment horizontal="right" vertical="center"/>
      <protection hidden="1"/>
    </xf>
    <xf numFmtId="165" fontId="5" fillId="0" borderId="9" xfId="1" applyNumberFormat="1" applyFont="1" applyFill="1" applyBorder="1" applyAlignment="1" applyProtection="1">
      <alignment vertical="center"/>
      <protection hidden="1"/>
    </xf>
    <xf numFmtId="165" fontId="5" fillId="0" borderId="3" xfId="1" applyNumberFormat="1" applyFont="1" applyFill="1" applyBorder="1" applyProtection="1">
      <protection hidden="1"/>
    </xf>
    <xf numFmtId="165" fontId="5" fillId="0" borderId="10" xfId="1" applyNumberFormat="1" applyFont="1" applyFill="1" applyBorder="1" applyProtection="1">
      <protection hidden="1"/>
    </xf>
    <xf numFmtId="165" fontId="5" fillId="0" borderId="11" xfId="1" applyNumberFormat="1" applyFont="1" applyFill="1" applyBorder="1" applyAlignment="1" applyProtection="1">
      <alignment vertical="center"/>
      <protection hidden="1"/>
    </xf>
    <xf numFmtId="165" fontId="5" fillId="0" borderId="4" xfId="1" applyNumberFormat="1" applyFont="1" applyFill="1" applyBorder="1" applyProtection="1">
      <protection hidden="1"/>
    </xf>
    <xf numFmtId="165" fontId="5" fillId="0" borderId="12" xfId="1" applyNumberFormat="1" applyFont="1" applyFill="1" applyBorder="1" applyProtection="1"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/>
      <protection hidden="1"/>
    </xf>
    <xf numFmtId="164" fontId="7" fillId="0" borderId="4" xfId="1" applyNumberFormat="1" applyFont="1" applyFill="1" applyBorder="1" applyAlignment="1" applyProtection="1">
      <alignment horizontal="center"/>
      <protection hidden="1"/>
    </xf>
    <xf numFmtId="164" fontId="4" fillId="2" borderId="0" xfId="1" applyNumberFormat="1" applyFont="1" applyFill="1" applyAlignment="1" applyProtection="1">
      <alignment horizontal="left" vertical="top"/>
      <protection hidden="1"/>
    </xf>
    <xf numFmtId="164" fontId="7" fillId="0" borderId="1" xfId="1" applyNumberFormat="1" applyFont="1" applyFill="1" applyBorder="1" applyAlignment="1" applyProtection="1">
      <alignment horizontal="center"/>
      <protection hidden="1"/>
    </xf>
    <xf numFmtId="164" fontId="7" fillId="0" borderId="2" xfId="1" applyNumberFormat="1" applyFont="1" applyFill="1" applyBorder="1" applyAlignment="1" applyProtection="1">
      <alignment horizontal="center"/>
      <protection hidden="1"/>
    </xf>
    <xf numFmtId="164" fontId="7" fillId="0" borderId="3" xfId="1" applyNumberFormat="1" applyFont="1" applyFill="1" applyBorder="1" applyAlignment="1" applyProtection="1">
      <alignment horizontal="center"/>
      <protection hidden="1"/>
    </xf>
    <xf numFmtId="0" fontId="8" fillId="3" borderId="1" xfId="0" applyFont="1" applyFill="1" applyBorder="1" applyAlignment="1" applyProtection="1">
      <alignment horizontal="center"/>
      <protection hidden="1"/>
    </xf>
    <xf numFmtId="0" fontId="8" fillId="3" borderId="2" xfId="0" applyFont="1" applyFill="1" applyBorder="1" applyAlignment="1" applyProtection="1">
      <alignment horizontal="center"/>
      <protection hidden="1"/>
    </xf>
    <xf numFmtId="164" fontId="7" fillId="0" borderId="3" xfId="1" applyNumberFormat="1" applyFont="1" applyBorder="1" applyAlignment="1" applyProtection="1">
      <alignment horizontal="center" vertical="center"/>
      <protection hidden="1"/>
    </xf>
    <xf numFmtId="164" fontId="5" fillId="0" borderId="4" xfId="1" applyNumberFormat="1" applyFont="1" applyBorder="1" applyAlignment="1" applyProtection="1">
      <alignment horizontal="center" vertical="center"/>
      <protection hidden="1"/>
    </xf>
    <xf numFmtId="164" fontId="7" fillId="0" borderId="5" xfId="1" applyNumberFormat="1" applyFont="1" applyFill="1" applyBorder="1" applyAlignment="1" applyProtection="1">
      <alignment horizontal="center"/>
      <protection hidden="1"/>
    </xf>
    <xf numFmtId="164" fontId="7" fillId="3" borderId="1" xfId="1" applyNumberFormat="1" applyFont="1" applyFill="1" applyBorder="1" applyAlignment="1" applyProtection="1">
      <alignment horizontal="center"/>
      <protection hidden="1"/>
    </xf>
    <xf numFmtId="164" fontId="7" fillId="3" borderId="5" xfId="1" applyNumberFormat="1" applyFont="1" applyFill="1" applyBorder="1" applyAlignment="1" applyProtection="1">
      <alignment horizontal="center"/>
      <protection hidden="1"/>
    </xf>
  </cellXfs>
  <cellStyles count="3">
    <cellStyle name="Normal" xfId="0" builtinId="0"/>
    <cellStyle name="Normal_EN442" xfId="1" xr:uid="{00000000-0005-0000-0000-000001000000}"/>
    <cellStyle name="Normal_LogW-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58524</xdr:colOff>
      <xdr:row>0</xdr:row>
      <xdr:rowOff>68035</xdr:rowOff>
    </xdr:from>
    <xdr:to>
      <xdr:col>3</xdr:col>
      <xdr:colOff>18453</xdr:colOff>
      <xdr:row>0</xdr:row>
      <xdr:rowOff>312563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" y="68035"/>
          <a:ext cx="1607754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0"/>
  <sheetViews>
    <sheetView showGridLines="0" tabSelected="1" topLeftCell="B1" zoomScale="85" zoomScaleNormal="85" workbookViewId="0">
      <selection activeCell="D14" sqref="D14"/>
    </sheetView>
  </sheetViews>
  <sheetFormatPr defaultRowHeight="15" x14ac:dyDescent="0.25"/>
  <cols>
    <col min="1" max="1" width="0" style="1" hidden="1" customWidth="1"/>
    <col min="2" max="2" width="12.140625" style="1" customWidth="1"/>
    <col min="3" max="3" width="12.5703125" style="1" customWidth="1"/>
    <col min="4" max="16384" width="9.140625" style="1"/>
  </cols>
  <sheetData>
    <row r="1" spans="1:27" ht="30.75" customHeight="1" x14ac:dyDescent="0.5">
      <c r="B1" s="2"/>
      <c r="C1" s="3"/>
      <c r="D1" s="57" t="s">
        <v>18</v>
      </c>
      <c r="E1" s="57"/>
      <c r="F1" s="57"/>
      <c r="G1" s="57"/>
      <c r="H1" s="57"/>
      <c r="I1" s="57"/>
      <c r="J1" s="57"/>
      <c r="K1" s="57"/>
      <c r="L1" s="57"/>
    </row>
    <row r="2" spans="1:27" ht="15.75" customHeight="1" x14ac:dyDescent="0.25">
      <c r="B2" s="4"/>
      <c r="C2" s="5"/>
    </row>
    <row r="3" spans="1:27" ht="21" x14ac:dyDescent="0.35">
      <c r="B3" s="7" t="s">
        <v>0</v>
      </c>
      <c r="C3" s="8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pans="1:27" ht="15.75" x14ac:dyDescent="0.25">
      <c r="B4" s="58" t="s">
        <v>1</v>
      </c>
      <c r="C4" s="59"/>
      <c r="D4" s="60" t="s">
        <v>19</v>
      </c>
      <c r="E4" s="60"/>
      <c r="F4" s="60"/>
      <c r="G4" s="6"/>
      <c r="H4" s="6"/>
      <c r="I4" s="6"/>
      <c r="J4" s="8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7" ht="15.75" customHeight="1" x14ac:dyDescent="0.35">
      <c r="B5" s="61" t="s">
        <v>2</v>
      </c>
      <c r="C5" s="62"/>
      <c r="D5" s="9">
        <v>22</v>
      </c>
      <c r="E5" s="9">
        <v>33</v>
      </c>
      <c r="F5" s="9">
        <v>44</v>
      </c>
      <c r="G5" s="10"/>
      <c r="H5" s="10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7" ht="16.5" thickBot="1" x14ac:dyDescent="0.3">
      <c r="B6" s="54"/>
      <c r="C6" s="55"/>
      <c r="D6" s="56"/>
      <c r="E6" s="56"/>
      <c r="F6" s="56"/>
      <c r="G6" s="11"/>
      <c r="H6" s="1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7" ht="15.75" x14ac:dyDescent="0.25">
      <c r="B7" s="58" t="s">
        <v>3</v>
      </c>
      <c r="C7" s="65"/>
      <c r="D7" s="12">
        <v>576</v>
      </c>
      <c r="E7" s="13">
        <v>906</v>
      </c>
      <c r="F7" s="14">
        <v>1181</v>
      </c>
      <c r="G7" s="11"/>
      <c r="H7" s="1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7" ht="15.75" x14ac:dyDescent="0.25">
      <c r="B8" s="66" t="s">
        <v>4</v>
      </c>
      <c r="C8" s="67"/>
      <c r="D8" s="15">
        <v>1.2678</v>
      </c>
      <c r="E8" s="16">
        <v>1.2579</v>
      </c>
      <c r="F8" s="17">
        <v>1.2843</v>
      </c>
      <c r="G8" s="11"/>
      <c r="H8" s="11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7" ht="15.75" x14ac:dyDescent="0.25">
      <c r="B9" s="58" t="s">
        <v>5</v>
      </c>
      <c r="C9" s="65"/>
      <c r="D9" s="18">
        <v>2.0499999999999998</v>
      </c>
      <c r="E9" s="19">
        <v>3.08</v>
      </c>
      <c r="F9" s="20">
        <v>4.0999999999999996</v>
      </c>
      <c r="G9" s="8"/>
      <c r="H9" s="8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7" ht="15.75" x14ac:dyDescent="0.25">
      <c r="B10" s="66" t="s">
        <v>6</v>
      </c>
      <c r="C10" s="67"/>
      <c r="D10" s="21">
        <v>13.5</v>
      </c>
      <c r="E10" s="22">
        <v>19.3</v>
      </c>
      <c r="F10" s="23">
        <v>24.6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7" ht="16.5" thickBot="1" x14ac:dyDescent="0.3">
      <c r="B11" s="58" t="s">
        <v>7</v>
      </c>
      <c r="C11" s="65"/>
      <c r="D11" s="24">
        <v>2.8</v>
      </c>
      <c r="E11" s="25">
        <v>4.2</v>
      </c>
      <c r="F11" s="26">
        <v>5.6</v>
      </c>
    </row>
    <row r="12" spans="1:27" ht="15.75" x14ac:dyDescent="0.25">
      <c r="B12" s="6"/>
      <c r="C12" s="6"/>
      <c r="D12" s="6"/>
      <c r="E12" s="6"/>
      <c r="F12" s="6"/>
      <c r="G12" s="6"/>
      <c r="H12" s="6"/>
      <c r="I12" s="6"/>
    </row>
    <row r="13" spans="1:27" ht="21.75" thickBot="1" x14ac:dyDescent="0.4">
      <c r="B13" s="27" t="s">
        <v>8</v>
      </c>
      <c r="C13" s="27"/>
      <c r="D13" s="27"/>
      <c r="E13" s="27"/>
      <c r="F13" s="28"/>
      <c r="G13" s="10" t="s">
        <v>9</v>
      </c>
      <c r="H13" s="10"/>
      <c r="I13" s="10"/>
    </row>
    <row r="14" spans="1:27" ht="15.75" x14ac:dyDescent="0.25">
      <c r="A14" s="29">
        <v>75</v>
      </c>
      <c r="B14" s="30" t="s">
        <v>10</v>
      </c>
      <c r="C14" s="30"/>
      <c r="D14" s="31">
        <v>75</v>
      </c>
      <c r="E14" s="2"/>
      <c r="F14" s="32" t="s">
        <v>11</v>
      </c>
      <c r="G14" s="11" t="s">
        <v>12</v>
      </c>
      <c r="H14" s="11"/>
      <c r="I14" s="11"/>
    </row>
    <row r="15" spans="1:27" ht="15.75" x14ac:dyDescent="0.25">
      <c r="A15" s="33">
        <v>65</v>
      </c>
      <c r="B15" s="30" t="s">
        <v>13</v>
      </c>
      <c r="C15" s="30"/>
      <c r="D15" s="31">
        <v>65</v>
      </c>
      <c r="E15" s="2"/>
      <c r="F15" s="32" t="s">
        <v>11</v>
      </c>
      <c r="G15" s="11" t="s">
        <v>14</v>
      </c>
      <c r="H15" s="11"/>
      <c r="I15" s="11"/>
    </row>
    <row r="16" spans="1:27" ht="15.75" x14ac:dyDescent="0.25">
      <c r="A16" s="33">
        <v>20</v>
      </c>
      <c r="B16" s="30" t="s">
        <v>15</v>
      </c>
      <c r="C16" s="30"/>
      <c r="D16" s="31">
        <v>20</v>
      </c>
      <c r="E16" s="2"/>
      <c r="F16" s="32" t="s">
        <v>11</v>
      </c>
      <c r="G16" s="11" t="s">
        <v>16</v>
      </c>
      <c r="H16" s="11"/>
      <c r="I16" s="11"/>
    </row>
    <row r="17" spans="1:9" ht="16.5" thickBot="1" x14ac:dyDescent="0.3">
      <c r="A17" s="34">
        <f>(A14-A15)/LN((A14-A16)/(A15-A16))</f>
        <v>49.83288654563971</v>
      </c>
      <c r="B17" s="35" t="s">
        <v>17</v>
      </c>
      <c r="C17" s="35"/>
      <c r="D17" s="36">
        <f>(D14-D15)/LN((D14-D16)/(D15-D16))</f>
        <v>49.83288654563971</v>
      </c>
      <c r="E17" s="8"/>
      <c r="F17" s="37"/>
      <c r="G17" s="6"/>
      <c r="H17" s="6"/>
      <c r="I17" s="6"/>
    </row>
    <row r="18" spans="1:9" ht="15.75" x14ac:dyDescent="0.25">
      <c r="B18" s="6"/>
      <c r="C18" s="6"/>
      <c r="D18" s="6"/>
      <c r="E18" s="6"/>
      <c r="F18" s="6"/>
      <c r="G18" s="6"/>
      <c r="H18" s="6"/>
      <c r="I18" s="6"/>
    </row>
    <row r="19" spans="1:9" ht="15.75" x14ac:dyDescent="0.25">
      <c r="B19" s="8"/>
      <c r="C19" s="38" t="s">
        <v>1</v>
      </c>
      <c r="D19" s="63" t="s">
        <v>19</v>
      </c>
      <c r="E19" s="63"/>
      <c r="F19" s="63"/>
    </row>
    <row r="20" spans="1:9" ht="15.75" x14ac:dyDescent="0.25">
      <c r="B20" s="8"/>
      <c r="C20" s="39" t="s">
        <v>2</v>
      </c>
      <c r="D20" s="40">
        <v>22</v>
      </c>
      <c r="E20" s="40">
        <v>33</v>
      </c>
      <c r="F20" s="40">
        <v>44</v>
      </c>
    </row>
    <row r="21" spans="1:9" ht="16.5" thickBot="1" x14ac:dyDescent="0.3">
      <c r="B21" s="8"/>
      <c r="C21" s="41"/>
      <c r="D21" s="64"/>
      <c r="E21" s="64"/>
      <c r="F21" s="64"/>
    </row>
    <row r="22" spans="1:9" ht="15.75" x14ac:dyDescent="0.25">
      <c r="B22" s="8"/>
      <c r="C22" s="42">
        <v>1000</v>
      </c>
      <c r="D22" s="43">
        <f>ROUND(D$7*$C22/1000*($D$17/$A$17)^D$8,0)</f>
        <v>576</v>
      </c>
      <c r="E22" s="13">
        <f>ROUND(E$7*$C22/1000*($D$17/$A$17)^E$8,0)</f>
        <v>906</v>
      </c>
      <c r="F22" s="14">
        <f>ROUND(F$7*$C22/1000*($D$17/$A$17)^F$8,0)</f>
        <v>1181</v>
      </c>
    </row>
    <row r="23" spans="1:9" ht="15.75" x14ac:dyDescent="0.25">
      <c r="B23" s="8"/>
      <c r="C23" s="44">
        <v>1200</v>
      </c>
      <c r="D23" s="45">
        <f>ROUND(D$7*$C23/1000*($D$17/$A$17)^D$8,0)</f>
        <v>691</v>
      </c>
      <c r="E23" s="46">
        <f>ROUND(E$7*$C23/1000*($D$17/$A$17)^E$8,0)</f>
        <v>1087</v>
      </c>
      <c r="F23" s="47">
        <f>ROUND(F$7*$C23/1000*($D$17/$A$17)^F$8,0)</f>
        <v>1417</v>
      </c>
    </row>
    <row r="24" spans="1:9" ht="15.75" x14ac:dyDescent="0.25">
      <c r="B24" s="8"/>
      <c r="C24" s="42">
        <v>1400</v>
      </c>
      <c r="D24" s="48">
        <f>ROUND(D$7*$C24/1000*($D$17/$A$17)^D$8,0)</f>
        <v>806</v>
      </c>
      <c r="E24" s="49">
        <f>ROUND(E$7*$C24/1000*($D$17/$A$17)^E$8,0)</f>
        <v>1268</v>
      </c>
      <c r="F24" s="50">
        <f>ROUND(F$7*$C24/1000*($D$17/$A$17)^F$8,0)</f>
        <v>1653</v>
      </c>
    </row>
    <row r="25" spans="1:9" ht="15.75" x14ac:dyDescent="0.25">
      <c r="B25" s="8"/>
      <c r="C25" s="44">
        <v>1600</v>
      </c>
      <c r="D25" s="45">
        <f>ROUND(D$7*$C25/1000*($D$17/$A$17)^D$8,0)</f>
        <v>922</v>
      </c>
      <c r="E25" s="46">
        <f>ROUND(E$7*$C25/1000*($D$17/$A$17)^E$8,0)</f>
        <v>1450</v>
      </c>
      <c r="F25" s="47">
        <f>ROUND(F$7*$C25/1000*($D$17/$A$17)^F$8,0)</f>
        <v>1890</v>
      </c>
    </row>
    <row r="26" spans="1:9" ht="15.75" x14ac:dyDescent="0.25">
      <c r="B26" s="8"/>
      <c r="C26" s="42">
        <v>1800</v>
      </c>
      <c r="D26" s="48">
        <f>ROUND(D$7*$C26/1000*($D$17/$A$17)^D$8,0)</f>
        <v>1037</v>
      </c>
      <c r="E26" s="49">
        <f>ROUND(E$7*$C26/1000*($D$17/$A$17)^E$8,0)</f>
        <v>1631</v>
      </c>
      <c r="F26" s="50">
        <f>ROUND(F$7*$C26/1000*($D$17/$A$17)^F$8,0)</f>
        <v>2126</v>
      </c>
    </row>
    <row r="27" spans="1:9" ht="15.75" x14ac:dyDescent="0.25">
      <c r="B27" s="8"/>
      <c r="C27" s="44">
        <v>2000</v>
      </c>
      <c r="D27" s="45">
        <f>ROUND(D$7*$C27/1000*($D$17/$A$17)^D$8,0)</f>
        <v>1152</v>
      </c>
      <c r="E27" s="46">
        <f>ROUND(E$7*$C27/1000*($D$17/$A$17)^E$8,0)</f>
        <v>1812</v>
      </c>
      <c r="F27" s="47">
        <f>ROUND(F$7*$C27/1000*($D$17/$A$17)^F$8,0)</f>
        <v>2362</v>
      </c>
    </row>
    <row r="28" spans="1:9" ht="15.75" x14ac:dyDescent="0.25">
      <c r="B28" s="8"/>
      <c r="C28" s="42">
        <v>2200</v>
      </c>
      <c r="D28" s="48">
        <f>ROUND(D$7*$C28/1000*($D$17/$A$17)^D$8,0)</f>
        <v>1267</v>
      </c>
      <c r="E28" s="49">
        <f>ROUND(E$7*$C28/1000*($D$17/$A$17)^E$8,0)</f>
        <v>1993</v>
      </c>
      <c r="F28" s="50">
        <f>ROUND(F$7*$C28/1000*($D$17/$A$17)^F$8,0)</f>
        <v>2598</v>
      </c>
    </row>
    <row r="29" spans="1:9" ht="15.75" x14ac:dyDescent="0.25">
      <c r="B29" s="8"/>
      <c r="C29" s="44">
        <v>2400</v>
      </c>
      <c r="D29" s="45">
        <f>ROUND(D$7*$C29/1000*($D$17/$A$17)^D$8,0)</f>
        <v>1382</v>
      </c>
      <c r="E29" s="46">
        <f>ROUND(E$7*$C29/1000*($D$17/$A$17)^E$8,0)</f>
        <v>2174</v>
      </c>
      <c r="F29" s="47">
        <f>ROUND(F$7*$C29/1000*($D$17/$A$17)^F$8,0)</f>
        <v>2834</v>
      </c>
    </row>
    <row r="30" spans="1:9" ht="16.5" thickBot="1" x14ac:dyDescent="0.3">
      <c r="B30" s="8"/>
      <c r="C30" s="42">
        <v>2600</v>
      </c>
      <c r="D30" s="51">
        <f>ROUND(D$7*$C30/1000*($D$17/$A$17)^D$8,0)</f>
        <v>1498</v>
      </c>
      <c r="E30" s="52">
        <f>ROUND(E$7*$C30/1000*($D$17/$A$17)^E$8,0)</f>
        <v>2356</v>
      </c>
      <c r="F30" s="53">
        <f>ROUND(F$7*$C30/1000*($D$17/$A$17)^F$8,0)</f>
        <v>3071</v>
      </c>
    </row>
  </sheetData>
  <sheetProtection algorithmName="SHA-512" hashValue="2M/zb9n+iz+SMQXhkwAgunZFaP0OnvQ0y+R+eSO2awJ9DyN21wr6Qps+04IoZsVyrcZkVBQfNjQfbZo4xXzwuA==" saltValue="IByw1+fuWmXn/7WFFxHN3g==" spinCount="100000" sheet="1" objects="1" scenarios="1"/>
  <mergeCells count="13">
    <mergeCell ref="D19:F19"/>
    <mergeCell ref="D21:F21"/>
    <mergeCell ref="B7:C7"/>
    <mergeCell ref="B8:C8"/>
    <mergeCell ref="B9:C9"/>
    <mergeCell ref="B10:C10"/>
    <mergeCell ref="B11:C11"/>
    <mergeCell ref="B6:C6"/>
    <mergeCell ref="D6:F6"/>
    <mergeCell ref="D1:L1"/>
    <mergeCell ref="B4:C4"/>
    <mergeCell ref="D4:F4"/>
    <mergeCell ref="B5:C5"/>
  </mergeCells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Everest Line Plinth Double</vt:lpstr>
      <vt:lpstr>'Everest Line Plinth Double'!Print_Area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dcterms:created xsi:type="dcterms:W3CDTF">2013-04-11T10:14:08Z</dcterms:created>
  <dcterms:modified xsi:type="dcterms:W3CDTF">2022-02-21T08:04:11Z</dcterms:modified>
</cp:coreProperties>
</file>