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om.crispeyn\Desktop\VENTO\CALCULATORS\HENRAD\"/>
    </mc:Choice>
  </mc:AlternateContent>
  <xr:revisionPtr revIDLastSave="0" documentId="13_ncr:1_{5F3EC7DF-40D1-4690-BA0A-85C4C08DE39F}" xr6:coauthVersionLast="46" xr6:coauthVersionMax="46" xr10:uidLastSave="{00000000-0000-0000-0000-000000000000}"/>
  <bookViews>
    <workbookView xWindow="-120" yWindow="-120" windowWidth="29040" windowHeight="15840" xr2:uid="{4BEECAC9-C67D-457C-A417-866F26362659}"/>
  </bookViews>
  <sheets>
    <sheet name="EVEREST PLAN VENTO (CHAUFFAGE)" sheetId="2" r:id="rId1"/>
    <sheet name="EVEREST PLAN VENTO (REFROIDISS)" sheetId="4" r:id="rId2"/>
  </sheets>
  <definedNames>
    <definedName name="_xlnm.Print_Titles" localSheetId="0">'EVEREST PLAN VENTO (CHAUFFAGE)'!$A:$C</definedName>
    <definedName name="_xlnm.Print_Titles" localSheetId="1">'EVEREST PLAN VENTO (REFROIDISS)'!$A:$C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7" i="2" l="1"/>
  <c r="C17" i="4" l="1"/>
  <c r="C23" i="4" l="1"/>
  <c r="C24" i="4"/>
  <c r="C25" i="4"/>
  <c r="C26" i="4"/>
  <c r="C27" i="4"/>
  <c r="C28" i="4"/>
  <c r="C29" i="4"/>
  <c r="C30" i="4"/>
  <c r="C31" i="4"/>
  <c r="C32" i="4"/>
  <c r="E23" i="4"/>
  <c r="E24" i="4"/>
  <c r="E25" i="4"/>
  <c r="E26" i="4"/>
  <c r="E27" i="4"/>
  <c r="E28" i="4"/>
  <c r="E29" i="4"/>
  <c r="E30" i="4"/>
  <c r="E31" i="4"/>
  <c r="E32" i="4"/>
  <c r="C33" i="4"/>
  <c r="C34" i="4"/>
  <c r="D23" i="4"/>
  <c r="D24" i="4"/>
  <c r="D25" i="4"/>
  <c r="D26" i="4"/>
  <c r="D27" i="4"/>
  <c r="D28" i="4"/>
  <c r="D29" i="4"/>
  <c r="D30" i="4"/>
  <c r="D31" i="4"/>
  <c r="D32" i="4"/>
  <c r="D33" i="4"/>
  <c r="D34" i="4"/>
  <c r="F25" i="4"/>
  <c r="G34" i="4"/>
  <c r="F30" i="4" l="1"/>
  <c r="H27" i="4"/>
  <c r="F23" i="4"/>
  <c r="H24" i="4"/>
  <c r="F33" i="4"/>
  <c r="H31" i="4"/>
  <c r="F26" i="4"/>
  <c r="H23" i="4"/>
  <c r="G31" i="4"/>
  <c r="G29" i="4"/>
  <c r="G25" i="4"/>
  <c r="G30" i="4"/>
  <c r="G28" i="4"/>
  <c r="G26" i="4"/>
  <c r="G24" i="4"/>
  <c r="G27" i="4"/>
  <c r="G23" i="4"/>
  <c r="H32" i="4"/>
  <c r="H29" i="4"/>
  <c r="F28" i="4"/>
  <c r="H25" i="4"/>
  <c r="F24" i="4"/>
  <c r="G32" i="4"/>
  <c r="F34" i="4"/>
  <c r="F31" i="4"/>
  <c r="H28" i="4"/>
  <c r="F27" i="4"/>
  <c r="F32" i="4"/>
  <c r="H30" i="4"/>
  <c r="F29" i="4"/>
  <c r="H26" i="4"/>
  <c r="G33" i="4"/>
  <c r="D23" i="2"/>
  <c r="E25" i="2"/>
  <c r="D29" i="2"/>
  <c r="D32" i="2"/>
  <c r="C24" i="2"/>
  <c r="D27" i="2"/>
  <c r="D31" i="2"/>
  <c r="D34" i="2"/>
  <c r="C25" i="2"/>
  <c r="G23" i="2"/>
  <c r="H25" i="2"/>
  <c r="F26" i="2"/>
  <c r="F28" i="2"/>
  <c r="E23" i="2"/>
  <c r="D24" i="2"/>
  <c r="G24" i="2"/>
  <c r="F25" i="2"/>
  <c r="F23" i="2"/>
  <c r="H24" i="2"/>
  <c r="F24" i="2"/>
  <c r="H27" i="2"/>
  <c r="H29" i="2"/>
  <c r="F30" i="2"/>
  <c r="H31" i="2"/>
  <c r="H32" i="2"/>
  <c r="F33" i="2"/>
  <c r="G34" i="2"/>
  <c r="C34" i="2"/>
  <c r="G33" i="2"/>
  <c r="C33" i="2"/>
  <c r="G32" i="2"/>
  <c r="E32" i="2"/>
  <c r="C32" i="2"/>
  <c r="G31" i="2"/>
  <c r="E31" i="2"/>
  <c r="C31" i="2"/>
  <c r="G30" i="2"/>
  <c r="E30" i="2"/>
  <c r="C30" i="2"/>
  <c r="G29" i="2"/>
  <c r="E29" i="2"/>
  <c r="C29" i="2"/>
  <c r="G28" i="2"/>
  <c r="E28" i="2"/>
  <c r="C28" i="2"/>
  <c r="G27" i="2"/>
  <c r="E27" i="2"/>
  <c r="C27" i="2"/>
  <c r="G26" i="2"/>
  <c r="E26" i="2"/>
  <c r="C26" i="2"/>
  <c r="C23" i="2"/>
  <c r="H23" i="2"/>
  <c r="E24" i="2"/>
  <c r="D25" i="2"/>
  <c r="G25" i="2"/>
  <c r="D26" i="2"/>
  <c r="H26" i="2"/>
  <c r="F27" i="2"/>
  <c r="D28" i="2"/>
  <c r="H28" i="2"/>
  <c r="F29" i="2"/>
  <c r="D30" i="2"/>
  <c r="H30" i="2"/>
  <c r="F31" i="2"/>
  <c r="F32" i="2"/>
  <c r="D33" i="2"/>
  <c r="F34" i="2"/>
</calcChain>
</file>

<file path=xl/sharedStrings.xml><?xml version="1.0" encoding="utf-8"?>
<sst xmlns="http://schemas.openxmlformats.org/spreadsheetml/2006/main" count="66" uniqueCount="26">
  <si>
    <t>Type</t>
  </si>
  <si>
    <t>° C</t>
  </si>
  <si>
    <t>EN16430 Certification Data</t>
  </si>
  <si>
    <r>
      <t>K</t>
    </r>
    <r>
      <rPr>
        <b/>
        <vertAlign val="subscript"/>
        <sz val="12"/>
        <rFont val="Calibri"/>
        <family val="2"/>
        <scheme val="minor"/>
      </rPr>
      <t>M</t>
    </r>
  </si>
  <si>
    <t>Standby</t>
  </si>
  <si>
    <t>Delta T</t>
  </si>
  <si>
    <t>&lt;&lt;&lt;</t>
  </si>
  <si>
    <t>Dyn. max</t>
  </si>
  <si>
    <t>EVEREST PLAN VENTO (CHAUFFAGE)</t>
  </si>
  <si>
    <t>Vitesse du ventilateur</t>
  </si>
  <si>
    <t>Hauteur</t>
  </si>
  <si>
    <t>W/m en 75/65/20°C</t>
  </si>
  <si>
    <t>n-Exposant</t>
  </si>
  <si>
    <t>Poids (kg/m)</t>
  </si>
  <si>
    <t>Volume (l/m)</t>
  </si>
  <si>
    <t>Capacité thermique:</t>
  </si>
  <si>
    <t>Temp. d'entrée</t>
  </si>
  <si>
    <t>Temp. de sortie</t>
  </si>
  <si>
    <t>Temp. ambiente</t>
  </si>
  <si>
    <t>Autres régimes de température?</t>
  </si>
  <si>
    <t>Indiquez la temp. d'entrée souhaitée</t>
  </si>
  <si>
    <t>Indiquez la temp. de sortie souhaitée</t>
  </si>
  <si>
    <t>Indiquez la temp. ambiente souhaitée</t>
  </si>
  <si>
    <t>Vitesse</t>
  </si>
  <si>
    <t>EVEREST PLAN VENTO (REFROIDISSEMENT)</t>
  </si>
  <si>
    <t>W/m en 10K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</si>
</sst>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_)"/>
    <numFmt numFmtId="165" formatCode="0.0000_)"/>
    <numFmt numFmtId="166" formatCode="0.00_)"/>
    <numFmt numFmtId="167" formatCode="0.0_)"/>
  </numFmts>
  <fonts count="18" x14ac:knownFonts="1">
    <font>
      <sz val="12"/>
      <name val="Times New Roman"/>
    </font>
    <font>
      <sz val="12"/>
      <name val="Times New Roman"/>
      <family val="1"/>
    </font>
    <font>
      <b/>
      <sz val="11"/>
      <name val="Arial"/>
      <family val="2"/>
    </font>
    <font>
      <sz val="11"/>
      <name val="Arial"/>
      <family val="2"/>
    </font>
    <font>
      <b/>
      <sz val="11"/>
      <color indexed="10"/>
      <name val="Arial"/>
      <family val="2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24"/>
      <color rgb="FFE60000"/>
      <name val="Calibri"/>
      <family val="2"/>
      <scheme val="minor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b/>
      <vertAlign val="subscript"/>
      <sz val="12"/>
      <name val="Calibri"/>
      <family val="2"/>
      <scheme val="minor"/>
    </font>
    <font>
      <b/>
      <sz val="12"/>
      <color indexed="1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E60000"/>
      <name val="Calibri"/>
      <family val="2"/>
      <scheme val="minor"/>
    </font>
    <font>
      <b/>
      <u/>
      <sz val="16"/>
      <color rgb="FFE60000"/>
      <name val="Calibri"/>
      <family val="2"/>
      <scheme val="minor"/>
    </font>
    <font>
      <b/>
      <sz val="16"/>
      <color rgb="FFE6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E1E1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rgb="FFFF0000"/>
      </left>
      <right style="thin">
        <color rgb="FFFF5353"/>
      </right>
      <top style="thin">
        <color rgb="FFFF0000"/>
      </top>
      <bottom style="thin">
        <color rgb="FFFF5353"/>
      </bottom>
      <diagonal/>
    </border>
    <border>
      <left style="thin">
        <color rgb="FFFF0000"/>
      </left>
      <right style="thin">
        <color rgb="FFFF5353"/>
      </right>
      <top style="thin">
        <color rgb="FFFF5353"/>
      </top>
      <bottom style="thin">
        <color rgb="FFFF5353"/>
      </bottom>
      <diagonal/>
    </border>
    <border>
      <left style="thin">
        <color rgb="FFFF5353"/>
      </left>
      <right/>
      <top style="thin">
        <color rgb="FFFF5353"/>
      </top>
      <bottom style="thin">
        <color rgb="FFFF5353"/>
      </bottom>
      <diagonal/>
    </border>
    <border>
      <left style="thin">
        <color rgb="FFFF0000"/>
      </left>
      <right style="thin">
        <color rgb="FFFF5353"/>
      </right>
      <top style="thin">
        <color rgb="FFFF5353"/>
      </top>
      <bottom/>
      <diagonal/>
    </border>
    <border>
      <left style="thin">
        <color rgb="FFFF5353"/>
      </left>
      <right/>
      <top style="thin">
        <color rgb="FFFF5353"/>
      </top>
      <bottom/>
      <diagonal/>
    </border>
    <border>
      <left style="thin">
        <color rgb="FFFF0000"/>
      </left>
      <right style="thin">
        <color rgb="FFFF5353"/>
      </right>
      <top style="thin">
        <color rgb="FFFF0000"/>
      </top>
      <bottom style="thin">
        <color rgb="FFFF0000"/>
      </bottom>
      <diagonal/>
    </border>
    <border>
      <left style="thin">
        <color rgb="FFFF5353"/>
      </left>
      <right/>
      <top style="thin">
        <color rgb="FFFF0000"/>
      </top>
      <bottom style="thin">
        <color rgb="FFFF0000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/>
      <diagonal/>
    </border>
    <border>
      <left style="medium">
        <color rgb="FFFF0000"/>
      </left>
      <right style="thin">
        <color rgb="FFFF0000"/>
      </right>
      <top style="medium">
        <color rgb="FFFF0000"/>
      </top>
      <bottom style="thin">
        <color rgb="FFFF0000"/>
      </bottom>
      <diagonal/>
    </border>
    <border>
      <left style="thin">
        <color rgb="FFFF0000"/>
      </left>
      <right style="thin">
        <color rgb="FFFF0000"/>
      </right>
      <top style="medium">
        <color rgb="FFFF0000"/>
      </top>
      <bottom style="thin">
        <color rgb="FFFF0000"/>
      </bottom>
      <diagonal/>
    </border>
    <border>
      <left style="thin">
        <color rgb="FFFF0000"/>
      </left>
      <right style="medium">
        <color rgb="FFFF0000"/>
      </right>
      <top style="medium">
        <color rgb="FFFF0000"/>
      </top>
      <bottom style="thin">
        <color rgb="FFFF0000"/>
      </bottom>
      <diagonal/>
    </border>
    <border>
      <left style="medium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 style="medium">
        <color rgb="FFFF0000"/>
      </right>
      <top style="thin">
        <color rgb="FFFF0000"/>
      </top>
      <bottom style="thin">
        <color rgb="FFFF0000"/>
      </bottom>
      <diagonal/>
    </border>
    <border>
      <left style="medium">
        <color rgb="FFFF0000"/>
      </left>
      <right style="thin">
        <color rgb="FFFF0000"/>
      </right>
      <top style="thin">
        <color rgb="FFFF0000"/>
      </top>
      <bottom style="medium">
        <color rgb="FFFF0000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medium">
        <color rgb="FFFF0000"/>
      </bottom>
      <diagonal/>
    </border>
    <border>
      <left style="thin">
        <color rgb="FFFF0000"/>
      </left>
      <right style="medium">
        <color rgb="FFFF0000"/>
      </right>
      <top style="thin">
        <color rgb="FFFF0000"/>
      </top>
      <bottom style="medium">
        <color rgb="FFFF0000"/>
      </bottom>
      <diagonal/>
    </border>
    <border>
      <left style="thin">
        <color rgb="FFFF0000"/>
      </left>
      <right style="medium">
        <color rgb="FFFF0000"/>
      </right>
      <top style="thin">
        <color rgb="FFFF0000"/>
      </top>
      <bottom/>
      <diagonal/>
    </border>
    <border>
      <left/>
      <right style="thin">
        <color rgb="FFFF0000"/>
      </right>
      <top style="thin">
        <color rgb="FFFF0000"/>
      </top>
      <bottom/>
      <diagonal/>
    </border>
    <border>
      <left style="thin">
        <color rgb="FFFF0000"/>
      </left>
      <right/>
      <top/>
      <bottom/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/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 style="thin">
        <color rgb="FFFF0000"/>
      </left>
      <right/>
      <top/>
      <bottom style="medium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/>
      <top style="thin">
        <color rgb="FFFF0000"/>
      </top>
      <bottom/>
      <diagonal/>
    </border>
    <border>
      <left/>
      <right style="medium">
        <color rgb="FFFF0000"/>
      </right>
      <top style="thin">
        <color rgb="FFFF0000"/>
      </top>
      <bottom/>
      <diagonal/>
    </border>
    <border>
      <left/>
      <right style="thin">
        <color rgb="FFFF0000"/>
      </right>
      <top style="medium">
        <color rgb="FFFF0000"/>
      </top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 style="medium">
        <color rgb="FFFF0000"/>
      </bottom>
      <diagonal/>
    </border>
    <border>
      <left style="thin">
        <color rgb="FFFF0000"/>
      </left>
      <right/>
      <top style="thin">
        <color rgb="FFFF0000"/>
      </top>
      <bottom/>
      <diagonal/>
    </border>
    <border>
      <left/>
      <right/>
      <top style="thin">
        <color rgb="FFFF0000"/>
      </top>
      <bottom style="medium">
        <color rgb="FFFF0000"/>
      </bottom>
      <diagonal/>
    </border>
    <border>
      <left style="thin">
        <color rgb="FFFF5353"/>
      </left>
      <right style="thin">
        <color rgb="FFFF0000"/>
      </right>
      <top style="thin">
        <color rgb="FFFF0000"/>
      </top>
      <bottom style="thin">
        <color rgb="FFFF5353"/>
      </bottom>
      <diagonal/>
    </border>
    <border>
      <left style="thin">
        <color rgb="FFFF5353"/>
      </left>
      <right style="thin">
        <color rgb="FFFF5353"/>
      </right>
      <top style="thin">
        <color rgb="FFFF5353"/>
      </top>
      <bottom style="thin">
        <color rgb="FFFF5353"/>
      </bottom>
      <diagonal/>
    </border>
    <border>
      <left style="thin">
        <color rgb="FFFF0000"/>
      </left>
      <right/>
      <top style="thin">
        <color rgb="FFFF5353"/>
      </top>
      <bottom style="thin">
        <color rgb="FFFF5353"/>
      </bottom>
      <diagonal/>
    </border>
    <border>
      <left/>
      <right style="medium">
        <color rgb="FFFF0000"/>
      </right>
      <top style="thin">
        <color rgb="FFFF5353"/>
      </top>
      <bottom style="thin">
        <color rgb="FFFF5353"/>
      </bottom>
      <diagonal/>
    </border>
  </borders>
  <cellStyleXfs count="2">
    <xf numFmtId="0" fontId="0" fillId="0" borderId="0"/>
    <xf numFmtId="0" fontId="1" fillId="0" borderId="0"/>
  </cellStyleXfs>
  <cellXfs count="148">
    <xf numFmtId="0" fontId="0" fillId="0" borderId="0" xfId="0"/>
    <xf numFmtId="164" fontId="2" fillId="0" borderId="0" xfId="1" applyNumberFormat="1" applyFont="1"/>
    <xf numFmtId="164" fontId="3" fillId="0" borderId="0" xfId="1" applyNumberFormat="1" applyFont="1"/>
    <xf numFmtId="164" fontId="2" fillId="0" borderId="0" xfId="1" applyNumberFormat="1" applyFont="1" applyFill="1" applyAlignment="1">
      <alignment horizontal="left"/>
    </xf>
    <xf numFmtId="164" fontId="2" fillId="0" borderId="0" xfId="1" applyNumberFormat="1" applyFont="1" applyAlignment="1">
      <alignment horizontal="right"/>
    </xf>
    <xf numFmtId="0" fontId="5" fillId="0" borderId="0" xfId="0" applyFont="1" applyProtection="1">
      <protection hidden="1"/>
    </xf>
    <xf numFmtId="164" fontId="6" fillId="2" borderId="0" xfId="1" applyNumberFormat="1" applyFont="1" applyFill="1" applyProtection="1">
      <protection hidden="1"/>
    </xf>
    <xf numFmtId="164" fontId="7" fillId="2" borderId="0" xfId="1" applyNumberFormat="1" applyFont="1" applyFill="1" applyAlignment="1" applyProtection="1">
      <alignment horizontal="left" vertical="top"/>
      <protection hidden="1"/>
    </xf>
    <xf numFmtId="0" fontId="8" fillId="0" borderId="0" xfId="0" applyFont="1" applyAlignment="1" applyProtection="1">
      <alignment horizontal="left"/>
      <protection hidden="1"/>
    </xf>
    <xf numFmtId="0" fontId="8" fillId="0" borderId="0" xfId="0" applyFont="1" applyProtection="1">
      <protection hidden="1"/>
    </xf>
    <xf numFmtId="164" fontId="9" fillId="0" borderId="0" xfId="1" applyNumberFormat="1" applyFont="1"/>
    <xf numFmtId="164" fontId="10" fillId="0" borderId="0" xfId="1" applyNumberFormat="1" applyFont="1"/>
    <xf numFmtId="164" fontId="9" fillId="0" borderId="0" xfId="1" applyNumberFormat="1" applyFont="1" applyFill="1" applyAlignment="1">
      <alignment horizontal="left"/>
    </xf>
    <xf numFmtId="164" fontId="11" fillId="0" borderId="0" xfId="1" applyNumberFormat="1" applyFont="1"/>
    <xf numFmtId="164" fontId="8" fillId="0" borderId="0" xfId="1" applyNumberFormat="1" applyFont="1"/>
    <xf numFmtId="164" fontId="11" fillId="2" borderId="0" xfId="1" applyNumberFormat="1" applyFont="1" applyFill="1" applyAlignment="1" applyProtection="1">
      <alignment vertical="center"/>
      <protection hidden="1"/>
    </xf>
    <xf numFmtId="164" fontId="16" fillId="2" borderId="0" xfId="1" applyNumberFormat="1" applyFont="1" applyFill="1" applyProtection="1">
      <protection hidden="1"/>
    </xf>
    <xf numFmtId="0" fontId="15" fillId="0" borderId="0" xfId="0" applyFont="1" applyAlignment="1" applyProtection="1">
      <alignment horizontal="right"/>
      <protection hidden="1"/>
    </xf>
    <xf numFmtId="164" fontId="15" fillId="0" borderId="0" xfId="0" applyNumberFormat="1" applyFont="1" applyProtection="1">
      <protection hidden="1"/>
    </xf>
    <xf numFmtId="164" fontId="8" fillId="0" borderId="0" xfId="1" applyNumberFormat="1" applyFont="1" applyFill="1"/>
    <xf numFmtId="164" fontId="15" fillId="0" borderId="0" xfId="1" applyNumberFormat="1" applyFont="1" applyFill="1" applyAlignment="1" applyProtection="1">
      <alignment vertical="center"/>
      <protection hidden="1"/>
    </xf>
    <xf numFmtId="0" fontId="15" fillId="0" borderId="0" xfId="0" applyFont="1" applyFill="1" applyAlignment="1" applyProtection="1">
      <alignment horizontal="right"/>
      <protection hidden="1"/>
    </xf>
    <xf numFmtId="164" fontId="10" fillId="0" borderId="0" xfId="1" applyNumberFormat="1" applyFont="1" applyFill="1"/>
    <xf numFmtId="164" fontId="6" fillId="0" borderId="1" xfId="1" applyNumberFormat="1" applyFont="1" applyFill="1" applyBorder="1" applyAlignment="1">
      <alignment horizontal="center"/>
    </xf>
    <xf numFmtId="164" fontId="6" fillId="0" borderId="0" xfId="1" applyNumberFormat="1" applyFont="1" applyFill="1" applyBorder="1"/>
    <xf numFmtId="167" fontId="13" fillId="3" borderId="0" xfId="1" applyNumberFormat="1" applyFont="1" applyFill="1" applyBorder="1" applyAlignment="1">
      <alignment horizontal="center" vertical="center"/>
    </xf>
    <xf numFmtId="164" fontId="13" fillId="0" borderId="0" xfId="1" applyNumberFormat="1" applyFont="1" applyFill="1" applyBorder="1" applyAlignment="1" applyProtection="1">
      <alignment horizontal="center"/>
      <protection locked="0"/>
    </xf>
    <xf numFmtId="164" fontId="6" fillId="0" borderId="9" xfId="1" applyNumberFormat="1" applyFont="1" applyFill="1" applyBorder="1" applyAlignment="1">
      <alignment horizontal="center"/>
    </xf>
    <xf numFmtId="164" fontId="8" fillId="3" borderId="9" xfId="1" applyNumberFormat="1" applyFont="1" applyFill="1" applyBorder="1" applyAlignment="1">
      <alignment horizontal="center"/>
    </xf>
    <xf numFmtId="164" fontId="8" fillId="0" borderId="9" xfId="1" applyNumberFormat="1" applyFont="1" applyFill="1" applyBorder="1" applyAlignment="1">
      <alignment horizontal="center"/>
    </xf>
    <xf numFmtId="165" fontId="8" fillId="0" borderId="9" xfId="1" applyNumberFormat="1" applyFont="1" applyFill="1" applyBorder="1" applyAlignment="1">
      <alignment horizontal="center"/>
    </xf>
    <xf numFmtId="166" fontId="8" fillId="3" borderId="9" xfId="1" applyNumberFormat="1" applyFont="1" applyFill="1" applyBorder="1" applyAlignment="1">
      <alignment horizontal="center"/>
    </xf>
    <xf numFmtId="166" fontId="8" fillId="0" borderId="9" xfId="1" applyNumberFormat="1" applyFont="1" applyFill="1" applyBorder="1" applyAlignment="1">
      <alignment horizontal="center"/>
    </xf>
    <xf numFmtId="164" fontId="6" fillId="0" borderId="12" xfId="1" applyNumberFormat="1" applyFont="1" applyFill="1" applyBorder="1" applyAlignment="1">
      <alignment horizontal="center"/>
    </xf>
    <xf numFmtId="164" fontId="8" fillId="3" borderId="13" xfId="1" applyNumberFormat="1" applyFont="1" applyFill="1" applyBorder="1" applyAlignment="1">
      <alignment horizontal="center"/>
    </xf>
    <xf numFmtId="164" fontId="8" fillId="3" borderId="14" xfId="1" applyNumberFormat="1" applyFont="1" applyFill="1" applyBorder="1" applyAlignment="1">
      <alignment horizontal="center"/>
    </xf>
    <xf numFmtId="164" fontId="8" fillId="3" borderId="15" xfId="1" applyNumberFormat="1" applyFont="1" applyFill="1" applyBorder="1" applyAlignment="1">
      <alignment horizontal="center"/>
    </xf>
    <xf numFmtId="165" fontId="8" fillId="0" borderId="16" xfId="1" applyNumberFormat="1" applyFont="1" applyFill="1" applyBorder="1" applyAlignment="1">
      <alignment horizontal="center"/>
    </xf>
    <xf numFmtId="165" fontId="8" fillId="0" borderId="17" xfId="1" applyNumberFormat="1" applyFont="1" applyFill="1" applyBorder="1" applyAlignment="1">
      <alignment horizontal="center"/>
    </xf>
    <xf numFmtId="166" fontId="8" fillId="3" borderId="16" xfId="1" applyNumberFormat="1" applyFont="1" applyFill="1" applyBorder="1" applyAlignment="1">
      <alignment horizontal="center"/>
    </xf>
    <xf numFmtId="166" fontId="8" fillId="3" borderId="17" xfId="1" applyNumberFormat="1" applyFont="1" applyFill="1" applyBorder="1" applyAlignment="1">
      <alignment horizontal="center"/>
    </xf>
    <xf numFmtId="166" fontId="8" fillId="0" borderId="16" xfId="1" applyNumberFormat="1" applyFont="1" applyFill="1" applyBorder="1" applyAlignment="1">
      <alignment horizontal="center"/>
    </xf>
    <xf numFmtId="166" fontId="8" fillId="0" borderId="17" xfId="1" applyNumberFormat="1" applyFont="1" applyFill="1" applyBorder="1" applyAlignment="1">
      <alignment horizontal="center"/>
    </xf>
    <xf numFmtId="165" fontId="8" fillId="3" borderId="18" xfId="1" applyNumberFormat="1" applyFont="1" applyFill="1" applyBorder="1" applyAlignment="1">
      <alignment horizontal="center"/>
    </xf>
    <xf numFmtId="165" fontId="8" fillId="3" borderId="19" xfId="1" applyNumberFormat="1" applyFont="1" applyFill="1" applyBorder="1" applyAlignment="1">
      <alignment horizontal="center"/>
    </xf>
    <xf numFmtId="165" fontId="8" fillId="3" borderId="20" xfId="1" applyNumberFormat="1" applyFont="1" applyFill="1" applyBorder="1" applyAlignment="1">
      <alignment horizontal="center"/>
    </xf>
    <xf numFmtId="164" fontId="6" fillId="0" borderId="22" xfId="1" applyNumberFormat="1" applyFont="1" applyFill="1" applyBorder="1" applyAlignment="1">
      <alignment horizontal="center"/>
    </xf>
    <xf numFmtId="164" fontId="6" fillId="0" borderId="21" xfId="1" applyNumberFormat="1" applyFont="1" applyFill="1" applyBorder="1" applyAlignment="1">
      <alignment horizontal="center"/>
    </xf>
    <xf numFmtId="164" fontId="6" fillId="3" borderId="10" xfId="1" applyNumberFormat="1" applyFont="1" applyFill="1" applyBorder="1" applyAlignment="1">
      <alignment horizontal="center"/>
    </xf>
    <xf numFmtId="164" fontId="6" fillId="0" borderId="10" xfId="1" applyNumberFormat="1" applyFont="1" applyFill="1" applyBorder="1" applyAlignment="1">
      <alignment horizontal="center"/>
    </xf>
    <xf numFmtId="164" fontId="8" fillId="0" borderId="16" xfId="1" applyNumberFormat="1" applyFont="1" applyFill="1" applyBorder="1" applyAlignment="1">
      <alignment horizontal="center"/>
    </xf>
    <xf numFmtId="164" fontId="8" fillId="0" borderId="17" xfId="1" applyNumberFormat="1" applyFont="1" applyFill="1" applyBorder="1" applyAlignment="1">
      <alignment horizontal="center"/>
    </xf>
    <xf numFmtId="164" fontId="8" fillId="3" borderId="16" xfId="1" applyNumberFormat="1" applyFont="1" applyFill="1" applyBorder="1" applyAlignment="1">
      <alignment horizontal="center"/>
    </xf>
    <xf numFmtId="164" fontId="8" fillId="3" borderId="17" xfId="1" applyNumberFormat="1" applyFont="1" applyFill="1" applyBorder="1" applyAlignment="1">
      <alignment horizontal="center"/>
    </xf>
    <xf numFmtId="164" fontId="8" fillId="0" borderId="13" xfId="1" applyNumberFormat="1" applyFont="1" applyFill="1" applyBorder="1" applyAlignment="1">
      <alignment horizontal="center"/>
    </xf>
    <xf numFmtId="164" fontId="8" fillId="0" borderId="14" xfId="1" applyNumberFormat="1" applyFont="1" applyFill="1" applyBorder="1" applyAlignment="1">
      <alignment horizontal="center"/>
    </xf>
    <xf numFmtId="164" fontId="8" fillId="0" borderId="15" xfId="1" applyNumberFormat="1" applyFont="1" applyFill="1" applyBorder="1" applyAlignment="1">
      <alignment horizontal="center"/>
    </xf>
    <xf numFmtId="164" fontId="8" fillId="3" borderId="18" xfId="1" applyNumberFormat="1" applyFont="1" applyFill="1" applyBorder="1" applyAlignment="1">
      <alignment horizontal="center"/>
    </xf>
    <xf numFmtId="164" fontId="8" fillId="3" borderId="19" xfId="1" applyNumberFormat="1" applyFont="1" applyFill="1" applyBorder="1" applyAlignment="1">
      <alignment horizontal="center"/>
    </xf>
    <xf numFmtId="164" fontId="8" fillId="3" borderId="20" xfId="1" applyNumberFormat="1" applyFont="1" applyFill="1" applyBorder="1" applyAlignment="1">
      <alignment horizontal="center"/>
    </xf>
    <xf numFmtId="164" fontId="6" fillId="3" borderId="24" xfId="1" applyNumberFormat="1" applyFont="1" applyFill="1" applyBorder="1" applyAlignment="1">
      <alignment horizontal="center"/>
    </xf>
    <xf numFmtId="164" fontId="6" fillId="3" borderId="25" xfId="1" applyNumberFormat="1" applyFont="1" applyFill="1" applyBorder="1" applyAlignment="1">
      <alignment horizontal="center"/>
    </xf>
    <xf numFmtId="164" fontId="6" fillId="3" borderId="26" xfId="1" applyNumberFormat="1" applyFont="1" applyFill="1" applyBorder="1" applyAlignment="1">
      <alignment horizontal="center"/>
    </xf>
    <xf numFmtId="164" fontId="6" fillId="3" borderId="0" xfId="1" applyNumberFormat="1" applyFont="1" applyFill="1" applyBorder="1" applyAlignment="1">
      <alignment horizontal="center"/>
    </xf>
    <xf numFmtId="164" fontId="8" fillId="0" borderId="23" xfId="1" applyNumberFormat="1" applyFont="1" applyBorder="1"/>
    <xf numFmtId="164" fontId="6" fillId="3" borderId="27" xfId="1" applyNumberFormat="1" applyFont="1" applyFill="1" applyBorder="1" applyAlignment="1">
      <alignment horizontal="center"/>
    </xf>
    <xf numFmtId="164" fontId="6" fillId="3" borderId="28" xfId="1" applyNumberFormat="1" applyFont="1" applyFill="1" applyBorder="1" applyAlignment="1">
      <alignment horizontal="center"/>
    </xf>
    <xf numFmtId="164" fontId="8" fillId="0" borderId="0" xfId="1" applyNumberFormat="1" applyFont="1" applyFill="1" applyBorder="1"/>
    <xf numFmtId="164" fontId="6" fillId="0" borderId="17" xfId="1" applyNumberFormat="1" applyFont="1" applyFill="1" applyBorder="1" applyAlignment="1">
      <alignment horizontal="center"/>
    </xf>
    <xf numFmtId="164" fontId="6" fillId="0" borderId="11" xfId="1" applyNumberFormat="1" applyFont="1" applyFill="1" applyBorder="1" applyAlignment="1">
      <alignment horizontal="center"/>
    </xf>
    <xf numFmtId="164" fontId="11" fillId="2" borderId="0" xfId="1" applyNumberFormat="1" applyFont="1" applyFill="1" applyProtection="1">
      <protection hidden="1"/>
    </xf>
    <xf numFmtId="164" fontId="3" fillId="0" borderId="0" xfId="1" applyNumberFormat="1" applyFont="1" applyFill="1"/>
    <xf numFmtId="164" fontId="2" fillId="0" borderId="0" xfId="1" applyNumberFormat="1" applyFont="1" applyFill="1" applyBorder="1" applyAlignment="1">
      <alignment horizontal="centerContinuous"/>
    </xf>
    <xf numFmtId="164" fontId="17" fillId="2" borderId="0" xfId="1" applyNumberFormat="1" applyFont="1" applyFill="1" applyAlignment="1" applyProtection="1">
      <alignment vertical="center"/>
      <protection hidden="1"/>
    </xf>
    <xf numFmtId="164" fontId="2" fillId="0" borderId="0" xfId="1" applyNumberFormat="1" applyFont="1" applyFill="1" applyBorder="1" applyAlignment="1">
      <alignment horizontal="left"/>
    </xf>
    <xf numFmtId="164" fontId="4" fillId="0" borderId="0" xfId="1" applyNumberFormat="1" applyFont="1" applyFill="1" applyBorder="1" applyAlignment="1" applyProtection="1">
      <alignment horizontal="center"/>
      <protection locked="0"/>
    </xf>
    <xf numFmtId="164" fontId="2" fillId="0" borderId="0" xfId="1" applyNumberFormat="1" applyFont="1" applyFill="1" applyBorder="1"/>
    <xf numFmtId="164" fontId="3" fillId="0" borderId="0" xfId="1" applyNumberFormat="1" applyFont="1" applyFill="1" applyBorder="1"/>
    <xf numFmtId="167" fontId="4" fillId="3" borderId="0" xfId="1" applyNumberFormat="1" applyFont="1" applyFill="1" applyBorder="1" applyAlignment="1">
      <alignment horizontal="center" vertical="center"/>
    </xf>
    <xf numFmtId="164" fontId="3" fillId="0" borderId="0" xfId="1" applyNumberFormat="1" applyFont="1" applyBorder="1"/>
    <xf numFmtId="164" fontId="2" fillId="0" borderId="9" xfId="1" applyNumberFormat="1" applyFont="1" applyFill="1" applyBorder="1" applyAlignment="1">
      <alignment horizontal="center"/>
    </xf>
    <xf numFmtId="164" fontId="3" fillId="0" borderId="9" xfId="1" applyNumberFormat="1" applyFont="1" applyFill="1" applyBorder="1" applyAlignment="1">
      <alignment horizontal="center"/>
    </xf>
    <xf numFmtId="164" fontId="6" fillId="0" borderId="9" xfId="1" applyNumberFormat="1" applyFont="1" applyBorder="1" applyAlignment="1">
      <alignment horizontal="center"/>
    </xf>
    <xf numFmtId="165" fontId="3" fillId="0" borderId="9" xfId="1" applyNumberFormat="1" applyFont="1" applyFill="1" applyBorder="1" applyAlignment="1">
      <alignment horizontal="center"/>
    </xf>
    <xf numFmtId="166" fontId="3" fillId="0" borderId="9" xfId="1" applyNumberFormat="1" applyFont="1" applyFill="1" applyBorder="1" applyAlignment="1">
      <alignment horizontal="center"/>
    </xf>
    <xf numFmtId="164" fontId="3" fillId="3" borderId="9" xfId="1" applyNumberFormat="1" applyFont="1" applyFill="1" applyBorder="1" applyAlignment="1">
      <alignment horizontal="center"/>
    </xf>
    <xf numFmtId="166" fontId="3" fillId="3" borderId="9" xfId="1" applyNumberFormat="1" applyFont="1" applyFill="1" applyBorder="1" applyAlignment="1">
      <alignment horizontal="center"/>
    </xf>
    <xf numFmtId="164" fontId="2" fillId="0" borderId="12" xfId="1" applyNumberFormat="1" applyFont="1" applyFill="1" applyBorder="1" applyAlignment="1">
      <alignment horizontal="center"/>
    </xf>
    <xf numFmtId="164" fontId="3" fillId="3" borderId="13" xfId="1" applyNumberFormat="1" applyFont="1" applyFill="1" applyBorder="1" applyAlignment="1">
      <alignment horizontal="center"/>
    </xf>
    <xf numFmtId="164" fontId="3" fillId="3" borderId="14" xfId="1" applyNumberFormat="1" applyFont="1" applyFill="1" applyBorder="1" applyAlignment="1">
      <alignment horizontal="center"/>
    </xf>
    <xf numFmtId="164" fontId="3" fillId="3" borderId="15" xfId="1" applyNumberFormat="1" applyFont="1" applyFill="1" applyBorder="1" applyAlignment="1">
      <alignment horizontal="center"/>
    </xf>
    <xf numFmtId="165" fontId="3" fillId="0" borderId="16" xfId="1" applyNumberFormat="1" applyFont="1" applyFill="1" applyBorder="1" applyAlignment="1">
      <alignment horizontal="center"/>
    </xf>
    <xf numFmtId="165" fontId="3" fillId="0" borderId="17" xfId="1" applyNumberFormat="1" applyFont="1" applyFill="1" applyBorder="1" applyAlignment="1">
      <alignment horizontal="center"/>
    </xf>
    <xf numFmtId="166" fontId="3" fillId="3" borderId="16" xfId="1" applyNumberFormat="1" applyFont="1" applyFill="1" applyBorder="1" applyAlignment="1">
      <alignment horizontal="center"/>
    </xf>
    <xf numFmtId="166" fontId="3" fillId="3" borderId="17" xfId="1" applyNumberFormat="1" applyFont="1" applyFill="1" applyBorder="1" applyAlignment="1">
      <alignment horizontal="center"/>
    </xf>
    <xf numFmtId="166" fontId="3" fillId="0" borderId="16" xfId="1" applyNumberFormat="1" applyFont="1" applyFill="1" applyBorder="1" applyAlignment="1">
      <alignment horizontal="center"/>
    </xf>
    <xf numFmtId="166" fontId="3" fillId="0" borderId="17" xfId="1" applyNumberFormat="1" applyFont="1" applyFill="1" applyBorder="1" applyAlignment="1">
      <alignment horizontal="center"/>
    </xf>
    <xf numFmtId="165" fontId="3" fillId="3" borderId="18" xfId="1" applyNumberFormat="1" applyFont="1" applyFill="1" applyBorder="1" applyAlignment="1">
      <alignment horizontal="center"/>
    </xf>
    <xf numFmtId="165" fontId="3" fillId="3" borderId="19" xfId="1" applyNumberFormat="1" applyFont="1" applyFill="1" applyBorder="1" applyAlignment="1">
      <alignment horizontal="center"/>
    </xf>
    <xf numFmtId="165" fontId="3" fillId="3" borderId="20" xfId="1" applyNumberFormat="1" applyFont="1" applyFill="1" applyBorder="1" applyAlignment="1">
      <alignment horizontal="center"/>
    </xf>
    <xf numFmtId="164" fontId="2" fillId="0" borderId="22" xfId="1" applyNumberFormat="1" applyFont="1" applyFill="1" applyBorder="1" applyAlignment="1">
      <alignment horizontal="center"/>
    </xf>
    <xf numFmtId="164" fontId="2" fillId="0" borderId="21" xfId="1" applyNumberFormat="1" applyFont="1" applyFill="1" applyBorder="1" applyAlignment="1">
      <alignment horizontal="center"/>
    </xf>
    <xf numFmtId="164" fontId="2" fillId="0" borderId="10" xfId="1" applyNumberFormat="1" applyFont="1" applyFill="1" applyBorder="1" applyAlignment="1">
      <alignment horizontal="centerContinuous"/>
    </xf>
    <xf numFmtId="164" fontId="2" fillId="3" borderId="10" xfId="1" applyNumberFormat="1" applyFont="1" applyFill="1" applyBorder="1" applyAlignment="1">
      <alignment horizontal="centerContinuous"/>
    </xf>
    <xf numFmtId="164" fontId="3" fillId="0" borderId="13" xfId="1" applyNumberFormat="1" applyFont="1" applyFill="1" applyBorder="1" applyAlignment="1">
      <alignment horizontal="center"/>
    </xf>
    <xf numFmtId="164" fontId="3" fillId="0" borderId="14" xfId="1" applyNumberFormat="1" applyFont="1" applyFill="1" applyBorder="1" applyAlignment="1">
      <alignment horizontal="center"/>
    </xf>
    <xf numFmtId="164" fontId="3" fillId="0" borderId="15" xfId="1" applyNumberFormat="1" applyFont="1" applyFill="1" applyBorder="1" applyAlignment="1">
      <alignment horizontal="center"/>
    </xf>
    <xf numFmtId="164" fontId="3" fillId="3" borderId="16" xfId="1" applyNumberFormat="1" applyFont="1" applyFill="1" applyBorder="1" applyAlignment="1">
      <alignment horizontal="center"/>
    </xf>
    <xf numFmtId="164" fontId="3" fillId="3" borderId="17" xfId="1" applyNumberFormat="1" applyFont="1" applyFill="1" applyBorder="1" applyAlignment="1">
      <alignment horizontal="center"/>
    </xf>
    <xf numFmtId="164" fontId="3" fillId="0" borderId="16" xfId="1" applyNumberFormat="1" applyFont="1" applyFill="1" applyBorder="1" applyAlignment="1">
      <alignment horizontal="center"/>
    </xf>
    <xf numFmtId="164" fontId="3" fillId="0" borderId="17" xfId="1" applyNumberFormat="1" applyFont="1" applyFill="1" applyBorder="1" applyAlignment="1">
      <alignment horizontal="center"/>
    </xf>
    <xf numFmtId="164" fontId="3" fillId="3" borderId="18" xfId="1" applyNumberFormat="1" applyFont="1" applyFill="1" applyBorder="1" applyAlignment="1">
      <alignment horizontal="center"/>
    </xf>
    <xf numFmtId="164" fontId="3" fillId="3" borderId="19" xfId="1" applyNumberFormat="1" applyFont="1" applyFill="1" applyBorder="1" applyAlignment="1">
      <alignment horizontal="center"/>
    </xf>
    <xf numFmtId="164" fontId="3" fillId="3" borderId="20" xfId="1" applyNumberFormat="1" applyFont="1" applyFill="1" applyBorder="1" applyAlignment="1">
      <alignment horizontal="center"/>
    </xf>
    <xf numFmtId="164" fontId="2" fillId="0" borderId="11" xfId="1" applyNumberFormat="1" applyFont="1" applyFill="1" applyBorder="1" applyAlignment="1">
      <alignment horizontal="center"/>
    </xf>
    <xf numFmtId="164" fontId="3" fillId="0" borderId="31" xfId="1" applyNumberFormat="1" applyFont="1" applyFill="1" applyBorder="1" applyAlignment="1">
      <alignment horizontal="center"/>
    </xf>
    <xf numFmtId="164" fontId="2" fillId="0" borderId="17" xfId="1" applyNumberFormat="1" applyFont="1" applyFill="1" applyBorder="1" applyAlignment="1">
      <alignment horizontal="center"/>
    </xf>
    <xf numFmtId="164" fontId="2" fillId="3" borderId="11" xfId="1" applyNumberFormat="1" applyFont="1" applyFill="1" applyBorder="1" applyAlignment="1">
      <alignment horizontal="centerContinuous"/>
    </xf>
    <xf numFmtId="164" fontId="2" fillId="3" borderId="33" xfId="1" applyNumberFormat="1" applyFont="1" applyFill="1" applyBorder="1" applyAlignment="1">
      <alignment horizontal="center"/>
    </xf>
    <xf numFmtId="164" fontId="2" fillId="3" borderId="32" xfId="1" applyNumberFormat="1" applyFont="1" applyFill="1" applyBorder="1" applyAlignment="1">
      <alignment horizontal="center"/>
    </xf>
    <xf numFmtId="164" fontId="2" fillId="3" borderId="30" xfId="1" applyNumberFormat="1" applyFont="1" applyFill="1" applyBorder="1" applyAlignment="1">
      <alignment horizontal="center"/>
    </xf>
    <xf numFmtId="164" fontId="2" fillId="3" borderId="34" xfId="1" applyNumberFormat="1" applyFont="1" applyFill="1" applyBorder="1" applyAlignment="1">
      <alignment horizontal="center"/>
    </xf>
    <xf numFmtId="164" fontId="2" fillId="3" borderId="29" xfId="1" applyNumberFormat="1" applyFont="1" applyFill="1" applyBorder="1" applyAlignment="1">
      <alignment horizontal="center"/>
    </xf>
    <xf numFmtId="164" fontId="6" fillId="3" borderId="9" xfId="1" applyNumberFormat="1" applyFont="1" applyFill="1" applyBorder="1" applyAlignment="1">
      <alignment horizontal="center"/>
    </xf>
    <xf numFmtId="164" fontId="6" fillId="0" borderId="10" xfId="1" applyNumberFormat="1" applyFont="1" applyBorder="1" applyAlignment="1">
      <alignment horizontal="center"/>
    </xf>
    <xf numFmtId="0" fontId="14" fillId="0" borderId="3" xfId="0" applyFont="1" applyBorder="1" applyAlignment="1" applyProtection="1">
      <alignment horizontal="center"/>
      <protection hidden="1"/>
    </xf>
    <xf numFmtId="0" fontId="14" fillId="0" borderId="4" xfId="0" applyFont="1" applyBorder="1" applyAlignment="1" applyProtection="1">
      <alignment horizontal="center"/>
      <protection hidden="1"/>
    </xf>
    <xf numFmtId="164" fontId="6" fillId="3" borderId="3" xfId="1" applyNumberFormat="1" applyFont="1" applyFill="1" applyBorder="1" applyAlignment="1" applyProtection="1">
      <alignment horizontal="center"/>
      <protection hidden="1"/>
    </xf>
    <xf numFmtId="164" fontId="6" fillId="3" borderId="4" xfId="1" applyNumberFormat="1" applyFont="1" applyFill="1" applyBorder="1" applyAlignment="1" applyProtection="1">
      <alignment horizontal="center"/>
      <protection hidden="1"/>
    </xf>
    <xf numFmtId="164" fontId="6" fillId="0" borderId="37" xfId="1" applyNumberFormat="1" applyFont="1" applyBorder="1" applyAlignment="1" applyProtection="1">
      <alignment horizontal="center"/>
      <protection hidden="1"/>
    </xf>
    <xf numFmtId="164" fontId="6" fillId="0" borderId="38" xfId="1" applyNumberFormat="1" applyFont="1" applyBorder="1" applyAlignment="1" applyProtection="1">
      <alignment horizontal="center"/>
      <protection hidden="1"/>
    </xf>
    <xf numFmtId="164" fontId="6" fillId="3" borderId="5" xfId="1" applyNumberFormat="1" applyFont="1" applyFill="1" applyBorder="1" applyAlignment="1" applyProtection="1">
      <alignment horizontal="center"/>
      <protection hidden="1"/>
    </xf>
    <xf numFmtId="164" fontId="6" fillId="3" borderId="6" xfId="1" applyNumberFormat="1" applyFont="1" applyFill="1" applyBorder="1" applyAlignment="1" applyProtection="1">
      <alignment horizontal="center"/>
      <protection hidden="1"/>
    </xf>
    <xf numFmtId="164" fontId="6" fillId="0" borderId="9" xfId="1" applyNumberFormat="1" applyFont="1" applyFill="1" applyBorder="1" applyAlignment="1">
      <alignment horizontal="center"/>
    </xf>
    <xf numFmtId="164" fontId="6" fillId="3" borderId="9" xfId="1" applyNumberFormat="1" applyFont="1" applyFill="1" applyBorder="1" applyAlignment="1">
      <alignment horizontal="center"/>
    </xf>
    <xf numFmtId="164" fontId="6" fillId="3" borderId="17" xfId="1" applyNumberFormat="1" applyFont="1" applyFill="1" applyBorder="1" applyAlignment="1">
      <alignment horizontal="center"/>
    </xf>
    <xf numFmtId="164" fontId="6" fillId="3" borderId="11" xfId="1" applyNumberFormat="1" applyFont="1" applyFill="1" applyBorder="1" applyAlignment="1">
      <alignment horizontal="center"/>
    </xf>
    <xf numFmtId="164" fontId="6" fillId="0" borderId="2" xfId="1" applyNumberFormat="1" applyFont="1" applyBorder="1" applyAlignment="1" applyProtection="1">
      <alignment horizontal="center"/>
      <protection hidden="1"/>
    </xf>
    <xf numFmtId="164" fontId="6" fillId="0" borderId="35" xfId="1" applyNumberFormat="1" applyFont="1" applyBorder="1" applyAlignment="1" applyProtection="1">
      <alignment horizontal="center"/>
      <protection hidden="1"/>
    </xf>
    <xf numFmtId="0" fontId="14" fillId="3" borderId="3" xfId="0" applyFont="1" applyFill="1" applyBorder="1" applyAlignment="1" applyProtection="1">
      <alignment horizontal="center"/>
      <protection hidden="1"/>
    </xf>
    <xf numFmtId="0" fontId="14" fillId="3" borderId="36" xfId="0" applyFont="1" applyFill="1" applyBorder="1" applyAlignment="1" applyProtection="1">
      <alignment horizontal="center"/>
      <protection hidden="1"/>
    </xf>
    <xf numFmtId="164" fontId="6" fillId="0" borderId="7" xfId="1" applyNumberFormat="1" applyFont="1" applyBorder="1" applyAlignment="1" applyProtection="1">
      <alignment horizontal="center"/>
      <protection hidden="1"/>
    </xf>
    <xf numFmtId="164" fontId="6" fillId="0" borderId="8" xfId="1" applyNumberFormat="1" applyFont="1" applyBorder="1" applyAlignment="1" applyProtection="1">
      <alignment horizontal="center"/>
      <protection hidden="1"/>
    </xf>
    <xf numFmtId="164" fontId="6" fillId="3" borderId="7" xfId="1" applyNumberFormat="1" applyFont="1" applyFill="1" applyBorder="1" applyAlignment="1" applyProtection="1">
      <alignment horizontal="center"/>
      <protection hidden="1"/>
    </xf>
    <xf numFmtId="164" fontId="6" fillId="3" borderId="8" xfId="1" applyNumberFormat="1" applyFont="1" applyFill="1" applyBorder="1" applyAlignment="1" applyProtection="1">
      <alignment horizontal="center"/>
      <protection hidden="1"/>
    </xf>
    <xf numFmtId="164" fontId="8" fillId="2" borderId="0" xfId="1" applyNumberFormat="1" applyFont="1" applyFill="1" applyAlignment="1" applyProtection="1">
      <alignment horizontal="left" vertical="center"/>
      <protection hidden="1"/>
    </xf>
    <xf numFmtId="164" fontId="8" fillId="3" borderId="0" xfId="1" applyNumberFormat="1" applyFont="1" applyFill="1" applyAlignment="1" applyProtection="1">
      <alignment horizontal="left" vertical="center"/>
      <protection hidden="1"/>
    </xf>
    <xf numFmtId="164" fontId="2" fillId="0" borderId="9" xfId="1" applyNumberFormat="1" applyFont="1" applyFill="1" applyBorder="1" applyAlignment="1">
      <alignment horizontal="center"/>
    </xf>
  </cellXfs>
  <cellStyles count="2">
    <cellStyle name="Normal_EN442" xfId="1" xr:uid="{B2F63C81-7A25-43C8-939F-8C97B9A878D6}"/>
    <cellStyle name="Standaard" xfId="0" builtinId="0"/>
  </cellStyles>
  <dxfs count="0"/>
  <tableStyles count="0" defaultTableStyle="TableStyleMedium2" defaultPivotStyle="PivotStyleLight16"/>
  <colors>
    <mruColors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58524</xdr:colOff>
      <xdr:row>0</xdr:row>
      <xdr:rowOff>68035</xdr:rowOff>
    </xdr:from>
    <xdr:to>
      <xdr:col>1</xdr:col>
      <xdr:colOff>764205</xdr:colOff>
      <xdr:row>0</xdr:row>
      <xdr:rowOff>312563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82759EE-C7DB-4D78-A48E-12DB26EEBF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524" y="68035"/>
          <a:ext cx="1610556" cy="24452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58524</xdr:colOff>
      <xdr:row>0</xdr:row>
      <xdr:rowOff>68035</xdr:rowOff>
    </xdr:from>
    <xdr:to>
      <xdr:col>1</xdr:col>
      <xdr:colOff>764205</xdr:colOff>
      <xdr:row>0</xdr:row>
      <xdr:rowOff>312563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FCDB6B8-C518-48AD-A205-EEA837A180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524" y="68035"/>
          <a:ext cx="1610556" cy="2445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C36C90-E932-4E7F-A3B2-D61BCB414C83}">
  <dimension ref="A1:I36"/>
  <sheetViews>
    <sheetView showGridLines="0" tabSelected="1" zoomScale="85" zoomScaleNormal="85" workbookViewId="0">
      <selection activeCell="C14" sqref="C14"/>
    </sheetView>
  </sheetViews>
  <sheetFormatPr defaultColWidth="9" defaultRowHeight="15" x14ac:dyDescent="0.25"/>
  <cols>
    <col min="1" max="2" width="11.875" style="11" customWidth="1"/>
    <col min="3" max="14" width="8.5" style="11" customWidth="1"/>
    <col min="15" max="16384" width="9" style="11"/>
  </cols>
  <sheetData>
    <row r="1" spans="1:8" s="9" customFormat="1" ht="31.5" x14ac:dyDescent="0.25">
      <c r="A1" s="5"/>
      <c r="B1" s="6"/>
      <c r="C1" s="7" t="s">
        <v>8</v>
      </c>
      <c r="D1" s="7"/>
      <c r="E1" s="7"/>
      <c r="F1" s="8"/>
      <c r="G1" s="8"/>
    </row>
    <row r="2" spans="1:8" ht="15.75" customHeight="1" x14ac:dyDescent="0.25">
      <c r="A2" s="10"/>
    </row>
    <row r="3" spans="1:8" ht="21" customHeight="1" x14ac:dyDescent="0.35">
      <c r="A3" s="13" t="s">
        <v>2</v>
      </c>
      <c r="C3" s="12"/>
    </row>
    <row r="4" spans="1:8" s="14" customFormat="1" ht="15.75" customHeight="1" x14ac:dyDescent="0.25">
      <c r="A4" s="137" t="s">
        <v>0</v>
      </c>
      <c r="B4" s="138"/>
      <c r="C4" s="133">
        <v>22</v>
      </c>
      <c r="D4" s="133"/>
      <c r="E4" s="133"/>
      <c r="F4" s="133"/>
      <c r="G4" s="133"/>
      <c r="H4" s="133"/>
    </row>
    <row r="5" spans="1:8" s="14" customFormat="1" ht="15.75" customHeight="1" x14ac:dyDescent="0.25">
      <c r="A5" s="139" t="s">
        <v>9</v>
      </c>
      <c r="B5" s="140"/>
      <c r="C5" s="134" t="s">
        <v>4</v>
      </c>
      <c r="D5" s="134"/>
      <c r="E5" s="135"/>
      <c r="F5" s="136" t="s">
        <v>7</v>
      </c>
      <c r="G5" s="134"/>
      <c r="H5" s="134"/>
    </row>
    <row r="6" spans="1:8" s="14" customFormat="1" ht="15.75" customHeight="1" thickBot="1" x14ac:dyDescent="0.3">
      <c r="A6" s="125" t="s">
        <v>10</v>
      </c>
      <c r="B6" s="126"/>
      <c r="C6" s="33">
        <v>400</v>
      </c>
      <c r="D6" s="33">
        <v>600</v>
      </c>
      <c r="E6" s="47">
        <v>900</v>
      </c>
      <c r="F6" s="46">
        <v>400</v>
      </c>
      <c r="G6" s="33">
        <v>600</v>
      </c>
      <c r="H6" s="33">
        <v>900</v>
      </c>
    </row>
    <row r="7" spans="1:8" s="14" customFormat="1" ht="15.75" customHeight="1" x14ac:dyDescent="0.25">
      <c r="A7" s="127" t="s">
        <v>11</v>
      </c>
      <c r="B7" s="128"/>
      <c r="C7" s="34">
        <v>1057</v>
      </c>
      <c r="D7" s="35">
        <v>1453</v>
      </c>
      <c r="E7" s="36">
        <v>2020</v>
      </c>
      <c r="F7" s="34">
        <v>1522</v>
      </c>
      <c r="G7" s="35">
        <v>1983</v>
      </c>
      <c r="H7" s="36">
        <v>2562</v>
      </c>
    </row>
    <row r="8" spans="1:8" s="14" customFormat="1" ht="15.75" customHeight="1" x14ac:dyDescent="0.25">
      <c r="A8" s="129" t="s">
        <v>12</v>
      </c>
      <c r="B8" s="130"/>
      <c r="C8" s="37">
        <v>1.3148</v>
      </c>
      <c r="D8" s="30">
        <v>1.3387</v>
      </c>
      <c r="E8" s="38">
        <v>1.34</v>
      </c>
      <c r="F8" s="37">
        <v>1.1982999999999999</v>
      </c>
      <c r="G8" s="30">
        <v>1.2112000000000001</v>
      </c>
      <c r="H8" s="38">
        <v>1.2541</v>
      </c>
    </row>
    <row r="9" spans="1:8" s="14" customFormat="1" ht="15.75" customHeight="1" x14ac:dyDescent="0.25">
      <c r="A9" s="131" t="s">
        <v>13</v>
      </c>
      <c r="B9" s="132"/>
      <c r="C9" s="39">
        <v>24.67</v>
      </c>
      <c r="D9" s="31">
        <v>35.700000000000003</v>
      </c>
      <c r="E9" s="40">
        <v>53.55</v>
      </c>
      <c r="F9" s="39">
        <v>24.67</v>
      </c>
      <c r="G9" s="31">
        <v>35.700000000000003</v>
      </c>
      <c r="H9" s="40">
        <v>53.55</v>
      </c>
    </row>
    <row r="10" spans="1:8" s="14" customFormat="1" ht="15.75" customHeight="1" x14ac:dyDescent="0.25">
      <c r="A10" s="141" t="s">
        <v>14</v>
      </c>
      <c r="B10" s="142"/>
      <c r="C10" s="41">
        <v>4.5999999999999996</v>
      </c>
      <c r="D10" s="32">
        <v>6.6</v>
      </c>
      <c r="E10" s="42">
        <v>9.65</v>
      </c>
      <c r="F10" s="41">
        <v>4.5999999999999996</v>
      </c>
      <c r="G10" s="32">
        <v>6.6</v>
      </c>
      <c r="H10" s="42">
        <v>9.65</v>
      </c>
    </row>
    <row r="11" spans="1:8" s="14" customFormat="1" ht="15.75" customHeight="1" thickBot="1" x14ac:dyDescent="0.4">
      <c r="A11" s="143" t="s">
        <v>3</v>
      </c>
      <c r="B11" s="144"/>
      <c r="C11" s="43">
        <v>6.1698000000000004</v>
      </c>
      <c r="D11" s="44">
        <v>7.7241999999999997</v>
      </c>
      <c r="E11" s="45">
        <v>10.6839</v>
      </c>
      <c r="F11" s="43">
        <v>14.013299999999999</v>
      </c>
      <c r="G11" s="44">
        <v>17.359200000000001</v>
      </c>
      <c r="H11" s="45">
        <v>18.962700000000002</v>
      </c>
    </row>
    <row r="12" spans="1:8" s="14" customFormat="1" ht="15.75" customHeight="1" x14ac:dyDescent="0.25">
      <c r="C12" s="19"/>
      <c r="D12" s="19"/>
      <c r="E12" s="19"/>
      <c r="F12" s="19"/>
      <c r="G12" s="19"/>
      <c r="H12" s="19"/>
    </row>
    <row r="13" spans="1:8" s="14" customFormat="1" ht="21" customHeight="1" x14ac:dyDescent="0.35">
      <c r="A13" s="15" t="s">
        <v>15</v>
      </c>
      <c r="C13" s="19"/>
      <c r="D13" s="19"/>
      <c r="E13" s="20"/>
      <c r="F13" s="16" t="s">
        <v>19</v>
      </c>
      <c r="G13" s="19"/>
      <c r="H13" s="19"/>
    </row>
    <row r="14" spans="1:8" s="14" customFormat="1" ht="15.75" customHeight="1" x14ac:dyDescent="0.25">
      <c r="A14" s="145" t="s">
        <v>16</v>
      </c>
      <c r="B14" s="145"/>
      <c r="C14" s="26">
        <v>45</v>
      </c>
      <c r="D14" s="24" t="s">
        <v>1</v>
      </c>
      <c r="E14" s="21" t="s">
        <v>6</v>
      </c>
      <c r="F14" s="18" t="s">
        <v>20</v>
      </c>
      <c r="G14" s="19"/>
      <c r="H14" s="19"/>
    </row>
    <row r="15" spans="1:8" s="14" customFormat="1" ht="15.75" customHeight="1" x14ac:dyDescent="0.25">
      <c r="A15" s="145" t="s">
        <v>17</v>
      </c>
      <c r="B15" s="145"/>
      <c r="C15" s="26">
        <v>35</v>
      </c>
      <c r="D15" s="24" t="s">
        <v>1</v>
      </c>
      <c r="E15" s="21" t="s">
        <v>6</v>
      </c>
      <c r="F15" s="18" t="s">
        <v>21</v>
      </c>
      <c r="G15" s="19"/>
      <c r="H15" s="19"/>
    </row>
    <row r="16" spans="1:8" s="14" customFormat="1" ht="15.75" customHeight="1" x14ac:dyDescent="0.25">
      <c r="A16" s="145" t="s">
        <v>18</v>
      </c>
      <c r="B16" s="145"/>
      <c r="C16" s="26">
        <v>20</v>
      </c>
      <c r="D16" s="24" t="s">
        <v>1</v>
      </c>
      <c r="E16" s="21" t="s">
        <v>6</v>
      </c>
      <c r="F16" s="18" t="s">
        <v>22</v>
      </c>
      <c r="G16" s="19"/>
      <c r="H16" s="19"/>
    </row>
    <row r="17" spans="1:9" s="14" customFormat="1" ht="15.75" customHeight="1" x14ac:dyDescent="0.25">
      <c r="A17" s="146" t="s">
        <v>5</v>
      </c>
      <c r="B17" s="146"/>
      <c r="C17" s="25">
        <f>(AVERAGE(C14:C15))-C16</f>
        <v>20</v>
      </c>
      <c r="D17" s="24" t="s">
        <v>1</v>
      </c>
      <c r="E17" s="19"/>
      <c r="F17" s="19"/>
      <c r="G17" s="19"/>
      <c r="H17" s="19"/>
    </row>
    <row r="18" spans="1:9" s="14" customFormat="1" ht="15.75" customHeight="1" x14ac:dyDescent="0.25">
      <c r="C18" s="19"/>
      <c r="D18" s="19"/>
      <c r="E18" s="19"/>
      <c r="F18" s="19"/>
      <c r="G18" s="19"/>
      <c r="H18" s="19"/>
    </row>
    <row r="19" spans="1:9" s="14" customFormat="1" ht="15.75" customHeight="1" x14ac:dyDescent="0.25">
      <c r="A19" s="19"/>
      <c r="B19" s="82" t="s">
        <v>0</v>
      </c>
      <c r="C19" s="133">
        <v>22</v>
      </c>
      <c r="D19" s="133"/>
      <c r="E19" s="133"/>
      <c r="F19" s="133"/>
      <c r="G19" s="133"/>
      <c r="H19" s="133"/>
    </row>
    <row r="20" spans="1:9" s="14" customFormat="1" ht="15.75" customHeight="1" x14ac:dyDescent="0.25">
      <c r="A20" s="19"/>
      <c r="B20" s="123" t="s">
        <v>23</v>
      </c>
      <c r="C20" s="134" t="s">
        <v>4</v>
      </c>
      <c r="D20" s="134"/>
      <c r="E20" s="135"/>
      <c r="F20" s="136" t="s">
        <v>7</v>
      </c>
      <c r="G20" s="134"/>
      <c r="H20" s="134"/>
    </row>
    <row r="21" spans="1:9" s="14" customFormat="1" ht="15.75" customHeight="1" x14ac:dyDescent="0.25">
      <c r="A21" s="19"/>
      <c r="B21" s="124" t="s">
        <v>10</v>
      </c>
      <c r="C21" s="27">
        <v>400</v>
      </c>
      <c r="D21" s="27">
        <v>600</v>
      </c>
      <c r="E21" s="68">
        <v>900</v>
      </c>
      <c r="F21" s="69">
        <v>400</v>
      </c>
      <c r="G21" s="27">
        <v>600</v>
      </c>
      <c r="H21" s="27">
        <v>900</v>
      </c>
    </row>
    <row r="22" spans="1:9" s="14" customFormat="1" ht="15.75" customHeight="1" thickBot="1" x14ac:dyDescent="0.3">
      <c r="A22" s="67"/>
      <c r="B22" s="66"/>
      <c r="C22" s="65"/>
      <c r="D22" s="60"/>
      <c r="E22" s="61"/>
      <c r="F22" s="62"/>
      <c r="G22" s="63"/>
      <c r="H22" s="60"/>
      <c r="I22" s="64"/>
    </row>
    <row r="23" spans="1:9" s="14" customFormat="1" ht="15.75" customHeight="1" x14ac:dyDescent="0.25">
      <c r="A23" s="23"/>
      <c r="B23" s="49">
        <v>500</v>
      </c>
      <c r="C23" s="54">
        <f t="shared" ref="C23:H34" si="0">ROUND((($C$17/50)^C$8)*(C$7/1000*$B23),0)</f>
        <v>158</v>
      </c>
      <c r="D23" s="55">
        <f t="shared" si="0"/>
        <v>213</v>
      </c>
      <c r="E23" s="56">
        <f t="shared" si="0"/>
        <v>296</v>
      </c>
      <c r="F23" s="54">
        <f t="shared" si="0"/>
        <v>254</v>
      </c>
      <c r="G23" s="55">
        <f t="shared" si="0"/>
        <v>327</v>
      </c>
      <c r="H23" s="56">
        <f t="shared" si="0"/>
        <v>406</v>
      </c>
    </row>
    <row r="24" spans="1:9" s="14" customFormat="1" ht="15.75" customHeight="1" x14ac:dyDescent="0.25">
      <c r="A24" s="23"/>
      <c r="B24" s="48">
        <v>600</v>
      </c>
      <c r="C24" s="52">
        <f t="shared" si="0"/>
        <v>190</v>
      </c>
      <c r="D24" s="28">
        <f t="shared" si="0"/>
        <v>256</v>
      </c>
      <c r="E24" s="53">
        <f t="shared" si="0"/>
        <v>355</v>
      </c>
      <c r="F24" s="52">
        <f t="shared" si="0"/>
        <v>305</v>
      </c>
      <c r="G24" s="28">
        <f t="shared" si="0"/>
        <v>392</v>
      </c>
      <c r="H24" s="53">
        <f t="shared" si="0"/>
        <v>487</v>
      </c>
    </row>
    <row r="25" spans="1:9" s="14" customFormat="1" ht="15.75" customHeight="1" x14ac:dyDescent="0.25">
      <c r="A25" s="23"/>
      <c r="B25" s="49">
        <v>700</v>
      </c>
      <c r="C25" s="50">
        <f t="shared" si="0"/>
        <v>222</v>
      </c>
      <c r="D25" s="29">
        <f t="shared" si="0"/>
        <v>298</v>
      </c>
      <c r="E25" s="51">
        <f t="shared" si="0"/>
        <v>414</v>
      </c>
      <c r="F25" s="50">
        <f t="shared" si="0"/>
        <v>355</v>
      </c>
      <c r="G25" s="29">
        <f t="shared" si="0"/>
        <v>458</v>
      </c>
      <c r="H25" s="51">
        <f t="shared" si="0"/>
        <v>568</v>
      </c>
    </row>
    <row r="26" spans="1:9" s="14" customFormat="1" ht="15.75" customHeight="1" x14ac:dyDescent="0.25">
      <c r="A26" s="23"/>
      <c r="B26" s="48">
        <v>800</v>
      </c>
      <c r="C26" s="52">
        <f t="shared" si="0"/>
        <v>253</v>
      </c>
      <c r="D26" s="28">
        <f t="shared" si="0"/>
        <v>341</v>
      </c>
      <c r="E26" s="53">
        <f t="shared" si="0"/>
        <v>473</v>
      </c>
      <c r="F26" s="52">
        <f t="shared" si="0"/>
        <v>406</v>
      </c>
      <c r="G26" s="28">
        <f t="shared" si="0"/>
        <v>523</v>
      </c>
      <c r="H26" s="53">
        <f t="shared" si="0"/>
        <v>650</v>
      </c>
    </row>
    <row r="27" spans="1:9" s="14" customFormat="1" ht="15.75" customHeight="1" x14ac:dyDescent="0.25">
      <c r="A27" s="23"/>
      <c r="B27" s="49">
        <v>900</v>
      </c>
      <c r="C27" s="50">
        <f t="shared" si="0"/>
        <v>285</v>
      </c>
      <c r="D27" s="29">
        <f t="shared" si="0"/>
        <v>384</v>
      </c>
      <c r="E27" s="51">
        <f t="shared" si="0"/>
        <v>533</v>
      </c>
      <c r="F27" s="50">
        <f t="shared" si="0"/>
        <v>457</v>
      </c>
      <c r="G27" s="29">
        <f t="shared" si="0"/>
        <v>588</v>
      </c>
      <c r="H27" s="51">
        <f t="shared" si="0"/>
        <v>731</v>
      </c>
    </row>
    <row r="28" spans="1:9" s="14" customFormat="1" ht="15.75" customHeight="1" x14ac:dyDescent="0.25">
      <c r="A28" s="23"/>
      <c r="B28" s="48">
        <v>1000</v>
      </c>
      <c r="C28" s="52">
        <f t="shared" si="0"/>
        <v>317</v>
      </c>
      <c r="D28" s="28">
        <f t="shared" si="0"/>
        <v>426</v>
      </c>
      <c r="E28" s="53">
        <f t="shared" si="0"/>
        <v>592</v>
      </c>
      <c r="F28" s="52">
        <f t="shared" si="0"/>
        <v>508</v>
      </c>
      <c r="G28" s="28">
        <f t="shared" si="0"/>
        <v>654</v>
      </c>
      <c r="H28" s="53">
        <f t="shared" si="0"/>
        <v>812</v>
      </c>
    </row>
    <row r="29" spans="1:9" s="14" customFormat="1" ht="15.75" customHeight="1" x14ac:dyDescent="0.25">
      <c r="A29" s="23"/>
      <c r="B29" s="49">
        <v>1100</v>
      </c>
      <c r="C29" s="50">
        <f t="shared" si="0"/>
        <v>349</v>
      </c>
      <c r="D29" s="29">
        <f t="shared" si="0"/>
        <v>469</v>
      </c>
      <c r="E29" s="51">
        <f t="shared" si="0"/>
        <v>651</v>
      </c>
      <c r="F29" s="50">
        <f t="shared" si="0"/>
        <v>558</v>
      </c>
      <c r="G29" s="29">
        <f t="shared" si="0"/>
        <v>719</v>
      </c>
      <c r="H29" s="51">
        <f t="shared" si="0"/>
        <v>893</v>
      </c>
    </row>
    <row r="30" spans="1:9" s="14" customFormat="1" ht="15.75" customHeight="1" x14ac:dyDescent="0.25">
      <c r="A30" s="23"/>
      <c r="B30" s="48">
        <v>1200</v>
      </c>
      <c r="C30" s="52">
        <f t="shared" si="0"/>
        <v>380</v>
      </c>
      <c r="D30" s="28">
        <f t="shared" si="0"/>
        <v>511</v>
      </c>
      <c r="E30" s="53">
        <f t="shared" si="0"/>
        <v>710</v>
      </c>
      <c r="F30" s="52">
        <f t="shared" si="0"/>
        <v>609</v>
      </c>
      <c r="G30" s="28">
        <f t="shared" si="0"/>
        <v>784</v>
      </c>
      <c r="H30" s="53">
        <f t="shared" si="0"/>
        <v>974</v>
      </c>
    </row>
    <row r="31" spans="1:9" s="14" customFormat="1" ht="15.75" customHeight="1" x14ac:dyDescent="0.25">
      <c r="A31" s="23"/>
      <c r="B31" s="49">
        <v>1400</v>
      </c>
      <c r="C31" s="50">
        <f t="shared" si="0"/>
        <v>444</v>
      </c>
      <c r="D31" s="29">
        <f t="shared" si="0"/>
        <v>597</v>
      </c>
      <c r="E31" s="51">
        <f t="shared" si="0"/>
        <v>828</v>
      </c>
      <c r="F31" s="50">
        <f t="shared" si="0"/>
        <v>711</v>
      </c>
      <c r="G31" s="29">
        <f t="shared" si="0"/>
        <v>915</v>
      </c>
      <c r="H31" s="51">
        <f t="shared" si="0"/>
        <v>1137</v>
      </c>
    </row>
    <row r="32" spans="1:9" s="14" customFormat="1" ht="15.75" customHeight="1" x14ac:dyDescent="0.25">
      <c r="A32" s="23"/>
      <c r="B32" s="48">
        <v>1600</v>
      </c>
      <c r="C32" s="52">
        <f t="shared" si="0"/>
        <v>507</v>
      </c>
      <c r="D32" s="28">
        <f t="shared" si="0"/>
        <v>682</v>
      </c>
      <c r="E32" s="53">
        <f t="shared" si="0"/>
        <v>947</v>
      </c>
      <c r="F32" s="52">
        <f t="shared" si="0"/>
        <v>812</v>
      </c>
      <c r="G32" s="28">
        <f t="shared" si="0"/>
        <v>1046</v>
      </c>
      <c r="H32" s="53">
        <f t="shared" si="0"/>
        <v>1299</v>
      </c>
    </row>
    <row r="33" spans="1:8" s="14" customFormat="1" ht="15.75" customHeight="1" x14ac:dyDescent="0.25">
      <c r="A33" s="23"/>
      <c r="B33" s="49">
        <v>1800</v>
      </c>
      <c r="C33" s="50">
        <f t="shared" si="0"/>
        <v>570</v>
      </c>
      <c r="D33" s="29">
        <f t="shared" si="0"/>
        <v>767</v>
      </c>
      <c r="E33" s="51"/>
      <c r="F33" s="50">
        <f t="shared" si="0"/>
        <v>914</v>
      </c>
      <c r="G33" s="29">
        <f t="shared" si="0"/>
        <v>1177</v>
      </c>
      <c r="H33" s="51"/>
    </row>
    <row r="34" spans="1:8" s="14" customFormat="1" ht="15.75" customHeight="1" thickBot="1" x14ac:dyDescent="0.3">
      <c r="A34" s="23"/>
      <c r="B34" s="48">
        <v>2000</v>
      </c>
      <c r="C34" s="57">
        <f t="shared" si="0"/>
        <v>634</v>
      </c>
      <c r="D34" s="58">
        <f t="shared" si="0"/>
        <v>852</v>
      </c>
      <c r="E34" s="59"/>
      <c r="F34" s="57">
        <f t="shared" si="0"/>
        <v>1015</v>
      </c>
      <c r="G34" s="58">
        <f t="shared" si="0"/>
        <v>1307</v>
      </c>
      <c r="H34" s="59"/>
    </row>
    <row r="35" spans="1:8" ht="15.75" customHeight="1" x14ac:dyDescent="0.25">
      <c r="C35" s="22"/>
      <c r="D35" s="22"/>
      <c r="E35" s="22"/>
      <c r="F35" s="22"/>
      <c r="G35" s="22"/>
      <c r="H35" s="22"/>
    </row>
    <row r="36" spans="1:8" ht="15.75" customHeight="1" x14ac:dyDescent="0.25">
      <c r="C36" s="22"/>
      <c r="D36" s="22"/>
      <c r="E36" s="22"/>
      <c r="F36" s="22"/>
      <c r="G36" s="22"/>
      <c r="H36" s="22"/>
    </row>
  </sheetData>
  <sheetProtection algorithmName="SHA-512" hashValue="YB40Fx9DOpsgp4CPBRU6EDi0xBBCIFlGkFkbmgadg6QTnzdQFw+d1QAOGnfQr5AOqOsqxT7eK4uueQW9bdxapw==" saltValue="VC1rJCPHvK6Bvlg2MlE80w==" spinCount="100000" sheet="1" objects="1" scenarios="1"/>
  <dataConsolidate/>
  <mergeCells count="18">
    <mergeCell ref="C19:H19"/>
    <mergeCell ref="C20:E20"/>
    <mergeCell ref="F20:H20"/>
    <mergeCell ref="A10:B10"/>
    <mergeCell ref="A11:B11"/>
    <mergeCell ref="A14:B14"/>
    <mergeCell ref="A15:B15"/>
    <mergeCell ref="A16:B16"/>
    <mergeCell ref="A17:B17"/>
    <mergeCell ref="A6:B6"/>
    <mergeCell ref="A7:B7"/>
    <mergeCell ref="A8:B8"/>
    <mergeCell ref="A9:B9"/>
    <mergeCell ref="C4:H4"/>
    <mergeCell ref="C5:E5"/>
    <mergeCell ref="F5:H5"/>
    <mergeCell ref="A4:B4"/>
    <mergeCell ref="A5:B5"/>
  </mergeCells>
  <printOptions horizontalCentered="1"/>
  <pageMargins left="0.11811023622047245" right="0.11811023622047245" top="0.19685039370078741" bottom="0.39370078740157483" header="0.16" footer="0.19685039370078741"/>
  <pageSetup paperSize="8" scale="60" fitToHeight="2" orientation="portrait" horizontalDpi="300" verticalDpi="300" r:id="rId1"/>
  <headerFooter alignWithMargins="0">
    <oddFooter>&amp;L&amp;A&amp;C&amp;D   -   p.&amp;P/&amp;N&amp;R&amp;F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E7D700-A384-4522-8D66-83AF5674C6F7}">
  <dimension ref="A1:J39"/>
  <sheetViews>
    <sheetView showGridLines="0" zoomScale="85" zoomScaleNormal="85" workbookViewId="0">
      <selection activeCell="C14" sqref="C14"/>
    </sheetView>
  </sheetViews>
  <sheetFormatPr defaultColWidth="8.5" defaultRowHeight="14.25" x14ac:dyDescent="0.2"/>
  <cols>
    <col min="1" max="2" width="11.875" style="2" customWidth="1"/>
    <col min="3" max="16384" width="8.5" style="2"/>
  </cols>
  <sheetData>
    <row r="1" spans="1:10" s="9" customFormat="1" ht="31.5" x14ac:dyDescent="0.25">
      <c r="A1" s="5"/>
      <c r="B1" s="6"/>
      <c r="C1" s="7" t="s">
        <v>24</v>
      </c>
      <c r="D1" s="7"/>
      <c r="E1" s="7"/>
      <c r="F1" s="8"/>
      <c r="G1" s="8"/>
      <c r="H1" s="8"/>
      <c r="I1" s="8"/>
    </row>
    <row r="2" spans="1:10" ht="15.75" customHeight="1" x14ac:dyDescent="0.25">
      <c r="A2" s="1"/>
    </row>
    <row r="3" spans="1:10" ht="21" customHeight="1" x14ac:dyDescent="0.35">
      <c r="A3" s="70" t="s">
        <v>2</v>
      </c>
      <c r="B3" s="3"/>
      <c r="C3" s="3"/>
    </row>
    <row r="4" spans="1:10" ht="15.75" customHeight="1" x14ac:dyDescent="0.25">
      <c r="A4" s="137" t="s">
        <v>0</v>
      </c>
      <c r="B4" s="138"/>
      <c r="C4" s="147">
        <v>22</v>
      </c>
      <c r="D4" s="147"/>
      <c r="E4" s="147"/>
      <c r="F4" s="147"/>
      <c r="G4" s="147"/>
      <c r="H4" s="147"/>
    </row>
    <row r="5" spans="1:10" ht="15.75" customHeight="1" x14ac:dyDescent="0.25">
      <c r="A5" s="139" t="s">
        <v>9</v>
      </c>
      <c r="B5" s="140"/>
      <c r="C5" s="134" t="s">
        <v>4</v>
      </c>
      <c r="D5" s="134"/>
      <c r="E5" s="135"/>
      <c r="F5" s="136" t="s">
        <v>7</v>
      </c>
      <c r="G5" s="134"/>
      <c r="H5" s="134"/>
    </row>
    <row r="6" spans="1:10" ht="15.75" customHeight="1" thickBot="1" x14ac:dyDescent="0.3">
      <c r="A6" s="125" t="s">
        <v>10</v>
      </c>
      <c r="B6" s="126"/>
      <c r="C6" s="87">
        <v>400</v>
      </c>
      <c r="D6" s="87">
        <v>600</v>
      </c>
      <c r="E6" s="101">
        <v>900</v>
      </c>
      <c r="F6" s="100">
        <v>400</v>
      </c>
      <c r="G6" s="87">
        <v>600</v>
      </c>
      <c r="H6" s="87">
        <v>900</v>
      </c>
    </row>
    <row r="7" spans="1:10" ht="15.75" customHeight="1" x14ac:dyDescent="0.25">
      <c r="A7" s="127" t="s">
        <v>25</v>
      </c>
      <c r="B7" s="128"/>
      <c r="C7" s="88">
        <v>114</v>
      </c>
      <c r="D7" s="89">
        <v>157</v>
      </c>
      <c r="E7" s="90">
        <v>213</v>
      </c>
      <c r="F7" s="88">
        <v>189</v>
      </c>
      <c r="G7" s="89">
        <v>225</v>
      </c>
      <c r="H7" s="90">
        <v>243</v>
      </c>
    </row>
    <row r="8" spans="1:10" ht="15.75" customHeight="1" x14ac:dyDescent="0.25">
      <c r="A8" s="129" t="s">
        <v>12</v>
      </c>
      <c r="B8" s="130"/>
      <c r="C8" s="91">
        <v>1.2917000000000001</v>
      </c>
      <c r="D8" s="83">
        <v>1.3066</v>
      </c>
      <c r="E8" s="92">
        <v>1.3202</v>
      </c>
      <c r="F8" s="91">
        <v>0.92110000000000003</v>
      </c>
      <c r="G8" s="83">
        <v>0.95279999999999998</v>
      </c>
      <c r="H8" s="92">
        <v>0.87150000000000005</v>
      </c>
    </row>
    <row r="9" spans="1:10" ht="15.75" customHeight="1" x14ac:dyDescent="0.25">
      <c r="A9" s="131" t="s">
        <v>13</v>
      </c>
      <c r="B9" s="132"/>
      <c r="C9" s="93">
        <v>24.67</v>
      </c>
      <c r="D9" s="86">
        <v>35.700000000000003</v>
      </c>
      <c r="E9" s="94">
        <v>53.55</v>
      </c>
      <c r="F9" s="93">
        <v>24.67</v>
      </c>
      <c r="G9" s="86">
        <v>35.700000000000003</v>
      </c>
      <c r="H9" s="94">
        <v>53.55</v>
      </c>
    </row>
    <row r="10" spans="1:10" ht="15.75" customHeight="1" x14ac:dyDescent="0.25">
      <c r="A10" s="141" t="s">
        <v>14</v>
      </c>
      <c r="B10" s="142"/>
      <c r="C10" s="95">
        <v>4.5999999999999996</v>
      </c>
      <c r="D10" s="84">
        <v>6.6</v>
      </c>
      <c r="E10" s="96">
        <v>9.65</v>
      </c>
      <c r="F10" s="95">
        <v>4.5999999999999996</v>
      </c>
      <c r="G10" s="84">
        <v>6.6</v>
      </c>
      <c r="H10" s="96">
        <v>9.65</v>
      </c>
    </row>
    <row r="11" spans="1:10" ht="15.75" customHeight="1" thickBot="1" x14ac:dyDescent="0.4">
      <c r="A11" s="143" t="s">
        <v>3</v>
      </c>
      <c r="B11" s="144"/>
      <c r="C11" s="97">
        <v>0.72840000000000005</v>
      </c>
      <c r="D11" s="98">
        <v>0.94630000000000003</v>
      </c>
      <c r="E11" s="99">
        <v>1.2173</v>
      </c>
      <c r="F11" s="97">
        <v>5.1467999999999998</v>
      </c>
      <c r="G11" s="98">
        <v>5.4126000000000003</v>
      </c>
      <c r="H11" s="99">
        <v>8.0343999999999998</v>
      </c>
    </row>
    <row r="12" spans="1:10" ht="15.75" customHeight="1" x14ac:dyDescent="0.2"/>
    <row r="13" spans="1:10" ht="21" customHeight="1" x14ac:dyDescent="0.35">
      <c r="A13" s="15" t="s">
        <v>15</v>
      </c>
      <c r="B13" s="14"/>
      <c r="C13" s="74"/>
      <c r="D13" s="74"/>
      <c r="E13" s="73"/>
      <c r="F13" s="16" t="s">
        <v>19</v>
      </c>
      <c r="G13" s="16"/>
      <c r="H13" s="9"/>
      <c r="I13" s="71"/>
      <c r="J13" s="4"/>
    </row>
    <row r="14" spans="1:10" ht="15.75" customHeight="1" x14ac:dyDescent="0.25">
      <c r="A14" s="145" t="s">
        <v>16</v>
      </c>
      <c r="B14" s="145"/>
      <c r="C14" s="75">
        <v>17</v>
      </c>
      <c r="D14" s="76" t="s">
        <v>1</v>
      </c>
      <c r="E14" s="17" t="s">
        <v>6</v>
      </c>
      <c r="F14" s="18" t="s">
        <v>20</v>
      </c>
      <c r="G14" s="18"/>
      <c r="H14" s="9"/>
      <c r="I14" s="71"/>
    </row>
    <row r="15" spans="1:10" ht="15.75" customHeight="1" x14ac:dyDescent="0.25">
      <c r="A15" s="145" t="s">
        <v>17</v>
      </c>
      <c r="B15" s="145"/>
      <c r="C15" s="75">
        <v>19</v>
      </c>
      <c r="D15" s="76" t="s">
        <v>1</v>
      </c>
      <c r="E15" s="17" t="s">
        <v>6</v>
      </c>
      <c r="F15" s="18" t="s">
        <v>21</v>
      </c>
      <c r="G15" s="18"/>
      <c r="H15" s="9"/>
      <c r="I15" s="71"/>
    </row>
    <row r="16" spans="1:10" ht="15.75" customHeight="1" x14ac:dyDescent="0.25">
      <c r="A16" s="145" t="s">
        <v>18</v>
      </c>
      <c r="B16" s="145"/>
      <c r="C16" s="75">
        <v>28</v>
      </c>
      <c r="D16" s="76" t="s">
        <v>1</v>
      </c>
      <c r="E16" s="17" t="s">
        <v>6</v>
      </c>
      <c r="F16" s="18" t="s">
        <v>22</v>
      </c>
      <c r="G16" s="18"/>
      <c r="H16" s="9"/>
      <c r="I16" s="71"/>
    </row>
    <row r="17" spans="1:9" ht="15.75" customHeight="1" x14ac:dyDescent="0.25">
      <c r="A17" s="146" t="s">
        <v>5</v>
      </c>
      <c r="B17" s="146"/>
      <c r="C17" s="78">
        <f>C16-(AVERAGE(C14:C15))</f>
        <v>10</v>
      </c>
      <c r="D17" s="76" t="s">
        <v>1</v>
      </c>
      <c r="E17" s="71"/>
      <c r="F17" s="71"/>
      <c r="G17" s="71"/>
      <c r="H17" s="71"/>
      <c r="I17" s="71"/>
    </row>
    <row r="18" spans="1:9" ht="15.75" customHeight="1" x14ac:dyDescent="0.2">
      <c r="A18" s="71"/>
      <c r="B18" s="71"/>
      <c r="C18" s="77"/>
      <c r="D18" s="77"/>
      <c r="E18" s="71"/>
      <c r="F18" s="71"/>
      <c r="G18" s="71"/>
      <c r="H18" s="71"/>
    </row>
    <row r="19" spans="1:9" ht="15.75" customHeight="1" x14ac:dyDescent="0.25">
      <c r="A19" s="79"/>
      <c r="B19" s="82" t="s">
        <v>0</v>
      </c>
      <c r="C19" s="147">
        <v>22</v>
      </c>
      <c r="D19" s="147"/>
      <c r="E19" s="147"/>
      <c r="F19" s="147"/>
      <c r="G19" s="147"/>
      <c r="H19" s="147"/>
      <c r="I19" s="79"/>
    </row>
    <row r="20" spans="1:9" ht="15.75" customHeight="1" x14ac:dyDescent="0.25">
      <c r="A20" s="79"/>
      <c r="B20" s="123" t="s">
        <v>23</v>
      </c>
      <c r="C20" s="134" t="s">
        <v>4</v>
      </c>
      <c r="D20" s="134"/>
      <c r="E20" s="135"/>
      <c r="F20" s="136" t="s">
        <v>7</v>
      </c>
      <c r="G20" s="134"/>
      <c r="H20" s="134"/>
      <c r="I20" s="79"/>
    </row>
    <row r="21" spans="1:9" ht="15.75" customHeight="1" x14ac:dyDescent="0.25">
      <c r="A21" s="77"/>
      <c r="B21" s="124" t="s">
        <v>10</v>
      </c>
      <c r="C21" s="80">
        <v>400</v>
      </c>
      <c r="D21" s="80">
        <v>600</v>
      </c>
      <c r="E21" s="116">
        <v>900</v>
      </c>
      <c r="F21" s="114">
        <v>400</v>
      </c>
      <c r="G21" s="80">
        <v>600</v>
      </c>
      <c r="H21" s="80">
        <v>900</v>
      </c>
      <c r="I21" s="79"/>
    </row>
    <row r="22" spans="1:9" ht="15.75" customHeight="1" thickBot="1" x14ac:dyDescent="0.3">
      <c r="A22" s="72"/>
      <c r="B22" s="117"/>
      <c r="C22" s="118"/>
      <c r="D22" s="121"/>
      <c r="E22" s="120"/>
      <c r="F22" s="122"/>
      <c r="G22" s="121"/>
      <c r="H22" s="119"/>
      <c r="I22" s="79"/>
    </row>
    <row r="23" spans="1:9" ht="15.75" customHeight="1" x14ac:dyDescent="0.25">
      <c r="A23" s="72"/>
      <c r="B23" s="102">
        <v>500</v>
      </c>
      <c r="C23" s="104">
        <f t="shared" ref="C23:H34" si="0">ROUND((($C$17/10)^C$8)*(C$7/1000*$B23),0)</f>
        <v>57</v>
      </c>
      <c r="D23" s="105">
        <f t="shared" si="0"/>
        <v>79</v>
      </c>
      <c r="E23" s="106">
        <f t="shared" si="0"/>
        <v>107</v>
      </c>
      <c r="F23" s="115">
        <f t="shared" si="0"/>
        <v>95</v>
      </c>
      <c r="G23" s="105">
        <f t="shared" si="0"/>
        <v>113</v>
      </c>
      <c r="H23" s="106">
        <f t="shared" si="0"/>
        <v>122</v>
      </c>
      <c r="I23" s="79"/>
    </row>
    <row r="24" spans="1:9" ht="15.75" customHeight="1" x14ac:dyDescent="0.25">
      <c r="A24" s="72"/>
      <c r="B24" s="103">
        <v>600</v>
      </c>
      <c r="C24" s="107">
        <f t="shared" si="0"/>
        <v>68</v>
      </c>
      <c r="D24" s="85">
        <f t="shared" si="0"/>
        <v>94</v>
      </c>
      <c r="E24" s="108">
        <f t="shared" si="0"/>
        <v>128</v>
      </c>
      <c r="F24" s="107">
        <f t="shared" si="0"/>
        <v>113</v>
      </c>
      <c r="G24" s="85">
        <f t="shared" si="0"/>
        <v>135</v>
      </c>
      <c r="H24" s="108">
        <f t="shared" si="0"/>
        <v>146</v>
      </c>
      <c r="I24" s="79"/>
    </row>
    <row r="25" spans="1:9" ht="15.75" customHeight="1" x14ac:dyDescent="0.25">
      <c r="A25" s="72"/>
      <c r="B25" s="102">
        <v>700</v>
      </c>
      <c r="C25" s="109">
        <f t="shared" si="0"/>
        <v>80</v>
      </c>
      <c r="D25" s="81">
        <f t="shared" si="0"/>
        <v>110</v>
      </c>
      <c r="E25" s="110">
        <f t="shared" si="0"/>
        <v>149</v>
      </c>
      <c r="F25" s="109">
        <f t="shared" si="0"/>
        <v>132</v>
      </c>
      <c r="G25" s="81">
        <f t="shared" si="0"/>
        <v>158</v>
      </c>
      <c r="H25" s="110">
        <f t="shared" si="0"/>
        <v>170</v>
      </c>
      <c r="I25" s="79"/>
    </row>
    <row r="26" spans="1:9" ht="15.75" customHeight="1" x14ac:dyDescent="0.25">
      <c r="A26" s="72"/>
      <c r="B26" s="103">
        <v>800</v>
      </c>
      <c r="C26" s="107">
        <f t="shared" si="0"/>
        <v>91</v>
      </c>
      <c r="D26" s="85">
        <f t="shared" si="0"/>
        <v>126</v>
      </c>
      <c r="E26" s="108">
        <f t="shared" si="0"/>
        <v>170</v>
      </c>
      <c r="F26" s="107">
        <f t="shared" si="0"/>
        <v>151</v>
      </c>
      <c r="G26" s="85">
        <f t="shared" si="0"/>
        <v>180</v>
      </c>
      <c r="H26" s="108">
        <f t="shared" si="0"/>
        <v>194</v>
      </c>
      <c r="I26" s="79"/>
    </row>
    <row r="27" spans="1:9" ht="15.75" customHeight="1" x14ac:dyDescent="0.25">
      <c r="A27" s="72"/>
      <c r="B27" s="102">
        <v>900</v>
      </c>
      <c r="C27" s="109">
        <f t="shared" si="0"/>
        <v>103</v>
      </c>
      <c r="D27" s="81">
        <f t="shared" si="0"/>
        <v>141</v>
      </c>
      <c r="E27" s="110">
        <f t="shared" si="0"/>
        <v>192</v>
      </c>
      <c r="F27" s="109">
        <f t="shared" si="0"/>
        <v>170</v>
      </c>
      <c r="G27" s="81">
        <f t="shared" si="0"/>
        <v>203</v>
      </c>
      <c r="H27" s="110">
        <f t="shared" si="0"/>
        <v>219</v>
      </c>
      <c r="I27" s="79"/>
    </row>
    <row r="28" spans="1:9" ht="15.75" customHeight="1" x14ac:dyDescent="0.25">
      <c r="A28" s="72"/>
      <c r="B28" s="103">
        <v>1000</v>
      </c>
      <c r="C28" s="107">
        <f t="shared" si="0"/>
        <v>114</v>
      </c>
      <c r="D28" s="85">
        <f t="shared" si="0"/>
        <v>157</v>
      </c>
      <c r="E28" s="108">
        <f t="shared" si="0"/>
        <v>213</v>
      </c>
      <c r="F28" s="107">
        <f t="shared" si="0"/>
        <v>189</v>
      </c>
      <c r="G28" s="85">
        <f t="shared" si="0"/>
        <v>225</v>
      </c>
      <c r="H28" s="108">
        <f t="shared" si="0"/>
        <v>243</v>
      </c>
      <c r="I28" s="79"/>
    </row>
    <row r="29" spans="1:9" ht="15.75" customHeight="1" x14ac:dyDescent="0.25">
      <c r="A29" s="72"/>
      <c r="B29" s="102">
        <v>1100</v>
      </c>
      <c r="C29" s="109">
        <f t="shared" si="0"/>
        <v>125</v>
      </c>
      <c r="D29" s="81">
        <f t="shared" si="0"/>
        <v>173</v>
      </c>
      <c r="E29" s="110">
        <f t="shared" si="0"/>
        <v>234</v>
      </c>
      <c r="F29" s="109">
        <f t="shared" si="0"/>
        <v>208</v>
      </c>
      <c r="G29" s="81">
        <f t="shared" si="0"/>
        <v>248</v>
      </c>
      <c r="H29" s="110">
        <f t="shared" si="0"/>
        <v>267</v>
      </c>
      <c r="I29" s="79"/>
    </row>
    <row r="30" spans="1:9" ht="15.75" customHeight="1" x14ac:dyDescent="0.25">
      <c r="A30" s="72"/>
      <c r="B30" s="103">
        <v>1200</v>
      </c>
      <c r="C30" s="107">
        <f t="shared" si="0"/>
        <v>137</v>
      </c>
      <c r="D30" s="85">
        <f t="shared" si="0"/>
        <v>188</v>
      </c>
      <c r="E30" s="108">
        <f t="shared" si="0"/>
        <v>256</v>
      </c>
      <c r="F30" s="107">
        <f t="shared" si="0"/>
        <v>227</v>
      </c>
      <c r="G30" s="85">
        <f t="shared" si="0"/>
        <v>270</v>
      </c>
      <c r="H30" s="108">
        <f t="shared" si="0"/>
        <v>292</v>
      </c>
      <c r="I30" s="79"/>
    </row>
    <row r="31" spans="1:9" ht="15.75" customHeight="1" x14ac:dyDescent="0.25">
      <c r="A31" s="72"/>
      <c r="B31" s="102">
        <v>1400</v>
      </c>
      <c r="C31" s="109">
        <f t="shared" si="0"/>
        <v>160</v>
      </c>
      <c r="D31" s="81">
        <f t="shared" si="0"/>
        <v>220</v>
      </c>
      <c r="E31" s="110">
        <f t="shared" si="0"/>
        <v>298</v>
      </c>
      <c r="F31" s="109">
        <f t="shared" si="0"/>
        <v>265</v>
      </c>
      <c r="G31" s="81">
        <f t="shared" si="0"/>
        <v>315</v>
      </c>
      <c r="H31" s="110">
        <f t="shared" si="0"/>
        <v>340</v>
      </c>
      <c r="I31" s="79"/>
    </row>
    <row r="32" spans="1:9" ht="15.75" customHeight="1" x14ac:dyDescent="0.25">
      <c r="A32" s="72"/>
      <c r="B32" s="103">
        <v>1600</v>
      </c>
      <c r="C32" s="107">
        <f t="shared" si="0"/>
        <v>182</v>
      </c>
      <c r="D32" s="85">
        <f t="shared" si="0"/>
        <v>251</v>
      </c>
      <c r="E32" s="108">
        <f t="shared" si="0"/>
        <v>341</v>
      </c>
      <c r="F32" s="107">
        <f t="shared" si="0"/>
        <v>302</v>
      </c>
      <c r="G32" s="85">
        <f t="shared" si="0"/>
        <v>360</v>
      </c>
      <c r="H32" s="108">
        <f t="shared" si="0"/>
        <v>389</v>
      </c>
      <c r="I32" s="79"/>
    </row>
    <row r="33" spans="1:9" ht="15.75" customHeight="1" x14ac:dyDescent="0.25">
      <c r="A33" s="72"/>
      <c r="B33" s="102">
        <v>1800</v>
      </c>
      <c r="C33" s="109">
        <f t="shared" si="0"/>
        <v>205</v>
      </c>
      <c r="D33" s="81">
        <f t="shared" si="0"/>
        <v>283</v>
      </c>
      <c r="E33" s="110"/>
      <c r="F33" s="109">
        <f t="shared" si="0"/>
        <v>340</v>
      </c>
      <c r="G33" s="81">
        <f t="shared" si="0"/>
        <v>405</v>
      </c>
      <c r="H33" s="110"/>
      <c r="I33" s="79"/>
    </row>
    <row r="34" spans="1:9" ht="15.75" customHeight="1" thickBot="1" x14ac:dyDescent="0.3">
      <c r="A34" s="72"/>
      <c r="B34" s="103">
        <v>2000</v>
      </c>
      <c r="C34" s="111">
        <f t="shared" si="0"/>
        <v>228</v>
      </c>
      <c r="D34" s="112">
        <f t="shared" si="0"/>
        <v>314</v>
      </c>
      <c r="E34" s="113"/>
      <c r="F34" s="111">
        <f t="shared" si="0"/>
        <v>378</v>
      </c>
      <c r="G34" s="112">
        <f t="shared" si="0"/>
        <v>450</v>
      </c>
      <c r="H34" s="113"/>
      <c r="I34" s="79"/>
    </row>
    <row r="35" spans="1:9" ht="15.75" customHeight="1" x14ac:dyDescent="0.2">
      <c r="A35" s="77"/>
      <c r="B35" s="77"/>
      <c r="C35" s="77"/>
      <c r="D35" s="77"/>
      <c r="E35" s="77"/>
      <c r="F35" s="77"/>
      <c r="G35" s="77"/>
      <c r="H35" s="77"/>
      <c r="I35" s="79"/>
    </row>
    <row r="36" spans="1:9" ht="15.75" customHeight="1" x14ac:dyDescent="0.2">
      <c r="A36" s="79"/>
      <c r="B36" s="79"/>
      <c r="C36" s="79"/>
      <c r="D36" s="79"/>
      <c r="E36" s="79"/>
      <c r="F36" s="79"/>
      <c r="G36" s="79"/>
      <c r="H36" s="79"/>
      <c r="I36" s="79"/>
    </row>
    <row r="37" spans="1:9" ht="15.75" customHeight="1" x14ac:dyDescent="0.2">
      <c r="A37" s="79"/>
      <c r="B37" s="79"/>
      <c r="C37" s="79"/>
      <c r="D37" s="79"/>
      <c r="E37" s="79"/>
      <c r="F37" s="79"/>
      <c r="G37" s="79"/>
      <c r="H37" s="79"/>
      <c r="I37" s="79"/>
    </row>
    <row r="38" spans="1:9" ht="15.75" customHeight="1" x14ac:dyDescent="0.2"/>
    <row r="39" spans="1:9" ht="15.75" customHeight="1" x14ac:dyDescent="0.2"/>
  </sheetData>
  <sheetProtection algorithmName="SHA-512" hashValue="1vpXjC6V3c4zwgwD6IasMWwyyq4E1bH5VTVyhu5qYR7sc+5FbRfQ1sXmFgtJnTsYD9zJRUQ4KumLAY8XF843fA==" saltValue="CqAwUREdOBOBHpely2yC2w==" spinCount="100000" sheet="1" objects="1" scenarios="1"/>
  <dataConsolidate/>
  <mergeCells count="18">
    <mergeCell ref="A9:B9"/>
    <mergeCell ref="C5:E5"/>
    <mergeCell ref="F5:H5"/>
    <mergeCell ref="C4:H4"/>
    <mergeCell ref="A4:B4"/>
    <mergeCell ref="A5:B5"/>
    <mergeCell ref="A6:B6"/>
    <mergeCell ref="A7:B7"/>
    <mergeCell ref="A8:B8"/>
    <mergeCell ref="A10:B10"/>
    <mergeCell ref="A11:B11"/>
    <mergeCell ref="C19:H19"/>
    <mergeCell ref="C20:E20"/>
    <mergeCell ref="F20:H20"/>
    <mergeCell ref="A14:B14"/>
    <mergeCell ref="A15:B15"/>
    <mergeCell ref="A16:B16"/>
    <mergeCell ref="A17:B17"/>
  </mergeCells>
  <printOptions horizontalCentered="1"/>
  <pageMargins left="0.11811023622047245" right="0.11811023622047245" top="0.19685039370078741" bottom="0.39370078740157483" header="0.16" footer="0.19685039370078741"/>
  <pageSetup paperSize="8" scale="60" fitToHeight="2" orientation="portrait" horizontalDpi="300" verticalDpi="300" r:id="rId1"/>
  <headerFooter alignWithMargins="0">
    <oddFooter>&amp;L&amp;A&amp;C&amp;D   -   p.&amp;P/&amp;N&amp;R&amp;F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2</vt:i4>
      </vt:variant>
    </vt:vector>
  </HeadingPairs>
  <TitlesOfParts>
    <vt:vector size="4" baseType="lpstr">
      <vt:lpstr>EVEREST PLAN VENTO (CHAUFFAGE)</vt:lpstr>
      <vt:lpstr>EVEREST PLAN VENTO (REFROIDISS)</vt:lpstr>
      <vt:lpstr>'EVEREST PLAN VENTO (CHAUFFAGE)'!Afdruktitels</vt:lpstr>
      <vt:lpstr>'EVEREST PLAN VENTO (REFROIDISS)'!Afdruktitels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Sylvain Berthet</dc:creator>
  <cp:lastModifiedBy>Tom Crispeyn</cp:lastModifiedBy>
  <dcterms:created xsi:type="dcterms:W3CDTF">2021-02-15T15:28:26Z</dcterms:created>
  <dcterms:modified xsi:type="dcterms:W3CDTF">2021-03-18T13:00:09Z</dcterms:modified>
</cp:coreProperties>
</file>