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rketing\7. Sales Tools\Heatselector\1. HR\6. HR GE\"/>
    </mc:Choice>
  </mc:AlternateContent>
  <xr:revisionPtr revIDLastSave="0" documentId="13_ncr:1_{37B572B8-FB8D-40E5-B090-60D7442B48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ygiene ECO" sheetId="1" r:id="rId1"/>
  </sheets>
  <definedNames>
    <definedName name="_xlnm.Print_Area" localSheetId="0">'Hygiene ECO'!$B$1:$AA$32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J29" i="1" s="1"/>
  <c r="A17" i="1"/>
  <c r="F23" i="1" l="1"/>
  <c r="P26" i="1"/>
  <c r="H30" i="1"/>
  <c r="L28" i="1"/>
  <c r="D24" i="1"/>
  <c r="N27" i="1"/>
  <c r="H22" i="1"/>
  <c r="R25" i="1"/>
  <c r="O32" i="1"/>
  <c r="K32" i="1"/>
  <c r="G32" i="1"/>
  <c r="P31" i="1"/>
  <c r="L31" i="1"/>
  <c r="H31" i="1"/>
  <c r="D31" i="1"/>
  <c r="R30" i="1"/>
  <c r="N30" i="1"/>
  <c r="J30" i="1"/>
  <c r="F30" i="1"/>
  <c r="P29" i="1"/>
  <c r="L29" i="1"/>
  <c r="H29" i="1"/>
  <c r="D29" i="1"/>
  <c r="R28" i="1"/>
  <c r="N28" i="1"/>
  <c r="J28" i="1"/>
  <c r="F28" i="1"/>
  <c r="P27" i="1"/>
  <c r="L27" i="1"/>
  <c r="H27" i="1"/>
  <c r="D27" i="1"/>
  <c r="R26" i="1"/>
  <c r="N26" i="1"/>
  <c r="J26" i="1"/>
  <c r="F26" i="1"/>
  <c r="P25" i="1"/>
  <c r="L25" i="1"/>
  <c r="H25" i="1"/>
  <c r="D25" i="1"/>
  <c r="R24" i="1"/>
  <c r="N24" i="1"/>
  <c r="J24" i="1"/>
  <c r="F24" i="1"/>
  <c r="P23" i="1"/>
  <c r="L23" i="1"/>
  <c r="H23" i="1"/>
  <c r="D23" i="1"/>
  <c r="R22" i="1"/>
  <c r="N22" i="1"/>
  <c r="F22" i="1"/>
  <c r="K23" i="1"/>
  <c r="Q22" i="1"/>
  <c r="I22" i="1"/>
  <c r="M32" i="1"/>
  <c r="E32" i="1"/>
  <c r="N31" i="1"/>
  <c r="F31" i="1"/>
  <c r="R32" i="1"/>
  <c r="N32" i="1"/>
  <c r="J32" i="1"/>
  <c r="F32" i="1"/>
  <c r="O31" i="1"/>
  <c r="K31" i="1"/>
  <c r="G31" i="1"/>
  <c r="Q30" i="1"/>
  <c r="M30" i="1"/>
  <c r="I30" i="1"/>
  <c r="E30" i="1"/>
  <c r="O29" i="1"/>
  <c r="K29" i="1"/>
  <c r="G29" i="1"/>
  <c r="Q28" i="1"/>
  <c r="M28" i="1"/>
  <c r="I28" i="1"/>
  <c r="E28" i="1"/>
  <c r="O27" i="1"/>
  <c r="K27" i="1"/>
  <c r="G27" i="1"/>
  <c r="Q26" i="1"/>
  <c r="M26" i="1"/>
  <c r="I26" i="1"/>
  <c r="E26" i="1"/>
  <c r="O25" i="1"/>
  <c r="K25" i="1"/>
  <c r="G25" i="1"/>
  <c r="Q24" i="1"/>
  <c r="M24" i="1"/>
  <c r="I24" i="1"/>
  <c r="E24" i="1"/>
  <c r="O23" i="1"/>
  <c r="G23" i="1"/>
  <c r="E22" i="1"/>
  <c r="Q32" i="1"/>
  <c r="I32" i="1"/>
  <c r="R31" i="1"/>
  <c r="J31" i="1"/>
  <c r="P32" i="1"/>
  <c r="L32" i="1"/>
  <c r="H32" i="1"/>
  <c r="D32" i="1"/>
  <c r="Q31" i="1"/>
  <c r="M31" i="1"/>
  <c r="I31" i="1"/>
  <c r="E31" i="1"/>
  <c r="O30" i="1"/>
  <c r="K30" i="1"/>
  <c r="G30" i="1"/>
  <c r="Q29" i="1"/>
  <c r="M29" i="1"/>
  <c r="I29" i="1"/>
  <c r="E29" i="1"/>
  <c r="O28" i="1"/>
  <c r="K28" i="1"/>
  <c r="G28" i="1"/>
  <c r="Q27" i="1"/>
  <c r="M27" i="1"/>
  <c r="I27" i="1"/>
  <c r="E27" i="1"/>
  <c r="O26" i="1"/>
  <c r="K26" i="1"/>
  <c r="G26" i="1"/>
  <c r="Q25" i="1"/>
  <c r="M25" i="1"/>
  <c r="I25" i="1"/>
  <c r="E25" i="1"/>
  <c r="O24" i="1"/>
  <c r="K24" i="1"/>
  <c r="G24" i="1"/>
  <c r="Q23" i="1"/>
  <c r="M23" i="1"/>
  <c r="I23" i="1"/>
  <c r="E23" i="1"/>
  <c r="O22" i="1"/>
  <c r="K22" i="1"/>
  <c r="N23" i="1"/>
  <c r="L24" i="1"/>
  <c r="J25" i="1"/>
  <c r="H26" i="1"/>
  <c r="F27" i="1"/>
  <c r="D28" i="1"/>
  <c r="R29" i="1"/>
  <c r="R23" i="1"/>
  <c r="P24" i="1"/>
  <c r="N25" i="1"/>
  <c r="L26" i="1"/>
  <c r="J27" i="1"/>
  <c r="H28" i="1"/>
  <c r="F29" i="1"/>
  <c r="D30" i="1"/>
  <c r="J23" i="1"/>
  <c r="F25" i="1"/>
  <c r="D26" i="1"/>
  <c r="R27" i="1"/>
  <c r="P28" i="1"/>
  <c r="N29" i="1"/>
  <c r="L30" i="1"/>
  <c r="L22" i="1"/>
  <c r="H24" i="1"/>
  <c r="P30" i="1"/>
</calcChain>
</file>

<file path=xl/sharedStrings.xml><?xml version="1.0" encoding="utf-8"?>
<sst xmlns="http://schemas.openxmlformats.org/spreadsheetml/2006/main" count="34" uniqueCount="25">
  <si>
    <t>Hygiene ECO</t>
  </si>
  <si>
    <t>EUROPE'S MOST EFFICIENT RADIATOR</t>
  </si>
  <si>
    <t>EN 442 Certification Data</t>
  </si>
  <si>
    <t>Bauhöhe</t>
  </si>
  <si>
    <t>400 mm</t>
  </si>
  <si>
    <t>500 mm</t>
  </si>
  <si>
    <t>600 mm</t>
  </si>
  <si>
    <t>700 mm</t>
  </si>
  <si>
    <t>900 mm</t>
  </si>
  <si>
    <t>Typ</t>
  </si>
  <si>
    <t>W/m bei 75/65/20°C</t>
  </si>
  <si>
    <t>n-Exponent</t>
  </si>
  <si>
    <t>Oberfläche (m²/m)</t>
  </si>
  <si>
    <t>Gewicht (kg/m)</t>
  </si>
  <si>
    <t>Wasserinhalt (l/m)</t>
  </si>
  <si>
    <t>Wärmeleistungen: (Logarithmisch)</t>
  </si>
  <si>
    <t>Weitere Betriebstemperaturen?</t>
  </si>
  <si>
    <t>Vorlauftemperatur (°C)</t>
  </si>
  <si>
    <t>&lt;&lt;&lt;</t>
  </si>
  <si>
    <t>Vorlauftemperatur eintragen</t>
  </si>
  <si>
    <t>Rücklauftemperatur (°C)</t>
  </si>
  <si>
    <t>Rücklauftemperatur eintragen</t>
  </si>
  <si>
    <t>Raumtemperatur (°C)</t>
  </si>
  <si>
    <t>Raumtemperatur eintragen</t>
  </si>
  <si>
    <t>Delta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</si>
</sst>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_)"/>
    <numFmt numFmtId="166" formatCode="0.0000_)"/>
    <numFmt numFmtId="167" formatCode="0.00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Calibri"/>
      <family val="2"/>
      <scheme val="minor"/>
    </font>
    <font>
      <b/>
      <sz val="24"/>
      <color rgb="FFE6000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rgb="FFE60000"/>
      <name val="Calibri"/>
      <family val="2"/>
      <scheme val="minor"/>
    </font>
    <font>
      <b/>
      <u/>
      <sz val="16"/>
      <color rgb="FFE6000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2"/>
      <color rgb="FFE6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E1"/>
        <bgColor indexed="64"/>
      </patternFill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 style="thin">
        <color rgb="FFFF5353"/>
      </left>
      <right/>
      <top style="thin">
        <color rgb="FFFF5353"/>
      </top>
      <bottom style="thin">
        <color rgb="FFFF5353"/>
      </bottom>
      <diagonal/>
    </border>
    <border>
      <left/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/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medium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medium">
        <color rgb="FFFF535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/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medium">
        <color rgb="FFFF0000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medium">
        <color rgb="FFFF0000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medium">
        <color rgb="FFFF0000"/>
      </bottom>
      <diagonal/>
    </border>
  </borders>
  <cellStyleXfs count="3">
    <xf numFmtId="0" fontId="0" fillId="0" borderId="0"/>
    <xf numFmtId="0" fontId="2" fillId="0" borderId="0"/>
    <xf numFmtId="0" fontId="12" fillId="0" borderId="0"/>
  </cellStyleXfs>
  <cellXfs count="89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164" fontId="3" fillId="2" borderId="0" xfId="1" applyNumberFormat="1" applyFont="1" applyFill="1" applyProtection="1">
      <protection hidden="1"/>
    </xf>
    <xf numFmtId="164" fontId="5" fillId="2" borderId="0" xfId="1" applyNumberFormat="1" applyFont="1" applyFill="1" applyProtection="1">
      <protection hidden="1"/>
    </xf>
    <xf numFmtId="164" fontId="5" fillId="2" borderId="0" xfId="1" applyNumberFormat="1" applyFont="1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164" fontId="6" fillId="2" borderId="0" xfId="1" applyNumberFormat="1" applyFont="1" applyFill="1" applyProtection="1">
      <protection hidden="1"/>
    </xf>
    <xf numFmtId="0" fontId="1" fillId="2" borderId="0" xfId="0" applyFont="1" applyFill="1" applyProtection="1">
      <protection hidden="1"/>
    </xf>
    <xf numFmtId="164" fontId="7" fillId="0" borderId="0" xfId="1" applyNumberFormat="1" applyFont="1" applyProtection="1">
      <protection hidden="1"/>
    </xf>
    <xf numFmtId="164" fontId="9" fillId="3" borderId="3" xfId="1" applyNumberFormat="1" applyFont="1" applyFill="1" applyBorder="1" applyAlignment="1" applyProtection="1">
      <alignment horizontal="center"/>
      <protection hidden="1"/>
    </xf>
    <xf numFmtId="164" fontId="9" fillId="0" borderId="0" xfId="1" applyNumberFormat="1" applyFont="1" applyAlignment="1" applyProtection="1">
      <alignment horizontal="center"/>
      <protection hidden="1"/>
    </xf>
    <xf numFmtId="165" fontId="5" fillId="0" borderId="6" xfId="1" applyNumberFormat="1" applyFont="1" applyBorder="1" applyProtection="1">
      <protection hidden="1"/>
    </xf>
    <xf numFmtId="165" fontId="5" fillId="0" borderId="7" xfId="1" applyNumberFormat="1" applyFont="1" applyBorder="1" applyProtection="1">
      <protection hidden="1"/>
    </xf>
    <xf numFmtId="165" fontId="5" fillId="0" borderId="8" xfId="1" applyNumberFormat="1" applyFont="1" applyBorder="1" applyProtection="1">
      <protection hidden="1"/>
    </xf>
    <xf numFmtId="3" fontId="5" fillId="0" borderId="0" xfId="1" applyNumberFormat="1" applyFont="1" applyProtection="1">
      <protection hidden="1"/>
    </xf>
    <xf numFmtId="166" fontId="5" fillId="3" borderId="9" xfId="1" applyNumberFormat="1" applyFont="1" applyFill="1" applyBorder="1" applyProtection="1">
      <protection hidden="1"/>
    </xf>
    <xf numFmtId="166" fontId="5" fillId="3" borderId="3" xfId="1" applyNumberFormat="1" applyFont="1" applyFill="1" applyBorder="1" applyProtection="1">
      <protection hidden="1"/>
    </xf>
    <xf numFmtId="166" fontId="5" fillId="3" borderId="10" xfId="1" applyNumberFormat="1" applyFont="1" applyFill="1" applyBorder="1" applyProtection="1">
      <protection hidden="1"/>
    </xf>
    <xf numFmtId="166" fontId="5" fillId="0" borderId="0" xfId="1" applyNumberFormat="1" applyFont="1" applyProtection="1">
      <protection hidden="1"/>
    </xf>
    <xf numFmtId="166" fontId="5" fillId="0" borderId="0" xfId="1" applyNumberFormat="1" applyFont="1" applyAlignment="1" applyProtection="1">
      <alignment horizontal="right"/>
      <protection hidden="1"/>
    </xf>
    <xf numFmtId="167" fontId="5" fillId="0" borderId="9" xfId="1" applyNumberFormat="1" applyFont="1" applyBorder="1" applyProtection="1">
      <protection hidden="1"/>
    </xf>
    <xf numFmtId="167" fontId="5" fillId="0" borderId="3" xfId="1" applyNumberFormat="1" applyFont="1" applyBorder="1" applyProtection="1">
      <protection hidden="1"/>
    </xf>
    <xf numFmtId="167" fontId="5" fillId="0" borderId="10" xfId="1" applyNumberFormat="1" applyFont="1" applyBorder="1" applyProtection="1">
      <protection hidden="1"/>
    </xf>
    <xf numFmtId="167" fontId="5" fillId="0" borderId="0" xfId="1" applyNumberFormat="1" applyFont="1" applyProtection="1">
      <protection hidden="1"/>
    </xf>
    <xf numFmtId="167" fontId="5" fillId="3" borderId="9" xfId="1" applyNumberFormat="1" applyFont="1" applyFill="1" applyBorder="1" applyProtection="1">
      <protection hidden="1"/>
    </xf>
    <xf numFmtId="167" fontId="5" fillId="3" borderId="3" xfId="1" applyNumberFormat="1" applyFont="1" applyFill="1" applyBorder="1" applyProtection="1">
      <protection hidden="1"/>
    </xf>
    <xf numFmtId="167" fontId="5" fillId="3" borderId="10" xfId="1" applyNumberFormat="1" applyFont="1" applyFill="1" applyBorder="1" applyProtection="1">
      <protection hidden="1"/>
    </xf>
    <xf numFmtId="167" fontId="5" fillId="0" borderId="11" xfId="1" applyNumberFormat="1" applyFont="1" applyBorder="1" applyProtection="1">
      <protection hidden="1"/>
    </xf>
    <xf numFmtId="167" fontId="5" fillId="0" borderId="4" xfId="1" applyNumberFormat="1" applyFont="1" applyBorder="1" applyProtection="1">
      <protection hidden="1"/>
    </xf>
    <xf numFmtId="167" fontId="5" fillId="0" borderId="12" xfId="1" applyNumberFormat="1" applyFont="1" applyBorder="1" applyProtection="1">
      <protection hidden="1"/>
    </xf>
    <xf numFmtId="164" fontId="6" fillId="2" borderId="0" xfId="1" applyNumberFormat="1" applyFont="1" applyFill="1" applyAlignment="1" applyProtection="1">
      <alignment vertical="center"/>
      <protection hidden="1"/>
    </xf>
    <xf numFmtId="164" fontId="10" fillId="2" borderId="0" xfId="1" applyNumberFormat="1" applyFont="1" applyFill="1" applyAlignment="1" applyProtection="1">
      <alignment vertical="center"/>
      <protection hidden="1"/>
    </xf>
    <xf numFmtId="164" fontId="11" fillId="2" borderId="0" xfId="1" applyNumberFormat="1" applyFont="1" applyFill="1" applyProtection="1">
      <protection hidden="1"/>
    </xf>
    <xf numFmtId="164" fontId="13" fillId="4" borderId="13" xfId="2" applyNumberFormat="1" applyFont="1" applyFill="1" applyBorder="1" applyAlignment="1" applyProtection="1">
      <alignment horizontal="center"/>
      <protection hidden="1"/>
    </xf>
    <xf numFmtId="164" fontId="5" fillId="2" borderId="0" xfId="1" applyNumberFormat="1" applyFont="1" applyFill="1" applyAlignment="1" applyProtection="1">
      <alignment vertical="center"/>
      <protection hidden="1"/>
    </xf>
    <xf numFmtId="0" fontId="14" fillId="2" borderId="0" xfId="2" applyFont="1" applyFill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right"/>
      <protection hidden="1"/>
    </xf>
    <xf numFmtId="164" fontId="15" fillId="0" borderId="0" xfId="0" applyNumberFormat="1" applyFont="1" applyProtection="1">
      <protection hidden="1"/>
    </xf>
    <xf numFmtId="164" fontId="13" fillId="4" borderId="14" xfId="2" applyNumberFormat="1" applyFont="1" applyFill="1" applyBorder="1" applyAlignment="1" applyProtection="1">
      <alignment horizontal="center"/>
      <protection hidden="1"/>
    </xf>
    <xf numFmtId="2" fontId="9" fillId="4" borderId="15" xfId="2" applyNumberFormat="1" applyFont="1" applyFill="1" applyBorder="1" applyAlignment="1" applyProtection="1">
      <alignment horizontal="center"/>
      <protection hidden="1"/>
    </xf>
    <xf numFmtId="164" fontId="5" fillId="3" borderId="0" xfId="1" applyNumberFormat="1" applyFont="1" applyFill="1" applyAlignment="1" applyProtection="1">
      <alignment vertical="center"/>
      <protection hidden="1"/>
    </xf>
    <xf numFmtId="2" fontId="8" fillId="3" borderId="0" xfId="2" applyNumberFormat="1" applyFont="1" applyFill="1" applyAlignment="1" applyProtection="1">
      <alignment horizontal="center" vertical="center"/>
      <protection hidden="1"/>
    </xf>
    <xf numFmtId="2" fontId="8" fillId="2" borderId="0" xfId="2" applyNumberFormat="1" applyFont="1" applyFill="1" applyAlignment="1" applyProtection="1">
      <alignment vertical="center"/>
      <protection hidden="1"/>
    </xf>
    <xf numFmtId="164" fontId="7" fillId="0" borderId="3" xfId="1" applyNumberFormat="1" applyFont="1" applyBorder="1" applyAlignment="1" applyProtection="1">
      <alignment horizontal="center" vertical="center"/>
      <protection hidden="1"/>
    </xf>
    <xf numFmtId="164" fontId="7" fillId="0" borderId="0" xfId="1" applyNumberFormat="1" applyFont="1" applyAlignment="1" applyProtection="1">
      <alignment vertical="center"/>
      <protection hidden="1"/>
    </xf>
    <xf numFmtId="164" fontId="7" fillId="3" borderId="3" xfId="1" applyNumberFormat="1" applyFont="1" applyFill="1" applyBorder="1" applyAlignment="1" applyProtection="1">
      <alignment horizontal="center" vertical="center"/>
      <protection hidden="1"/>
    </xf>
    <xf numFmtId="164" fontId="9" fillId="3" borderId="3" xfId="1" applyNumberFormat="1" applyFont="1" applyFill="1" applyBorder="1" applyAlignment="1" applyProtection="1">
      <alignment horizontal="center" vertical="center"/>
      <protection hidden="1"/>
    </xf>
    <xf numFmtId="164" fontId="9" fillId="0" borderId="0" xfId="1" applyNumberFormat="1" applyFont="1" applyAlignment="1" applyProtection="1">
      <alignment horizontal="center" vertical="center"/>
      <protection hidden="1"/>
    </xf>
    <xf numFmtId="164" fontId="7" fillId="0" borderId="3" xfId="1" applyNumberFormat="1" applyFont="1" applyBorder="1" applyAlignment="1" applyProtection="1">
      <alignment vertical="center"/>
      <protection hidden="1"/>
    </xf>
    <xf numFmtId="164" fontId="5" fillId="0" borderId="0" xfId="1" applyNumberFormat="1" applyFont="1" applyAlignment="1" applyProtection="1">
      <alignment vertical="center"/>
      <protection hidden="1"/>
    </xf>
    <xf numFmtId="164" fontId="8" fillId="0" borderId="1" xfId="1" applyNumberFormat="1" applyFont="1" applyBorder="1" applyAlignment="1" applyProtection="1">
      <alignment horizontal="center" vertical="center"/>
      <protection hidden="1"/>
    </xf>
    <xf numFmtId="165" fontId="5" fillId="0" borderId="6" xfId="1" applyNumberFormat="1" applyFont="1" applyBorder="1" applyAlignment="1" applyProtection="1">
      <alignment vertical="center"/>
      <protection hidden="1"/>
    </xf>
    <xf numFmtId="165" fontId="5" fillId="0" borderId="7" xfId="1" applyNumberFormat="1" applyFont="1" applyBorder="1" applyAlignment="1" applyProtection="1">
      <alignment vertical="center"/>
      <protection hidden="1"/>
    </xf>
    <xf numFmtId="165" fontId="5" fillId="0" borderId="8" xfId="1" applyNumberFormat="1" applyFont="1" applyBorder="1" applyAlignment="1" applyProtection="1">
      <alignment vertical="center"/>
      <protection hidden="1"/>
    </xf>
    <xf numFmtId="164" fontId="8" fillId="3" borderId="1" xfId="1" applyNumberFormat="1" applyFont="1" applyFill="1" applyBorder="1" applyAlignment="1" applyProtection="1">
      <alignment horizontal="center" vertical="center"/>
      <protection hidden="1"/>
    </xf>
    <xf numFmtId="165" fontId="5" fillId="3" borderId="9" xfId="1" applyNumberFormat="1" applyFont="1" applyFill="1" applyBorder="1" applyAlignment="1" applyProtection="1">
      <alignment vertical="center"/>
      <protection hidden="1"/>
    </xf>
    <xf numFmtId="165" fontId="5" fillId="3" borderId="3" xfId="1" applyNumberFormat="1" applyFont="1" applyFill="1" applyBorder="1" applyProtection="1">
      <protection hidden="1"/>
    </xf>
    <xf numFmtId="165" fontId="5" fillId="3" borderId="10" xfId="1" applyNumberFormat="1" applyFont="1" applyFill="1" applyBorder="1" applyProtection="1">
      <protection hidden="1"/>
    </xf>
    <xf numFmtId="165" fontId="5" fillId="3" borderId="9" xfId="1" applyNumberFormat="1" applyFont="1" applyFill="1" applyBorder="1" applyProtection="1">
      <protection hidden="1"/>
    </xf>
    <xf numFmtId="165" fontId="5" fillId="3" borderId="3" xfId="1" applyNumberFormat="1" applyFont="1" applyFill="1" applyBorder="1" applyAlignment="1" applyProtection="1">
      <alignment vertical="center"/>
      <protection hidden="1"/>
    </xf>
    <xf numFmtId="165" fontId="5" fillId="3" borderId="10" xfId="1" applyNumberFormat="1" applyFont="1" applyFill="1" applyBorder="1" applyAlignment="1" applyProtection="1">
      <alignment vertical="center"/>
      <protection hidden="1"/>
    </xf>
    <xf numFmtId="165" fontId="5" fillId="0" borderId="9" xfId="1" applyNumberFormat="1" applyFont="1" applyBorder="1" applyAlignment="1" applyProtection="1">
      <alignment vertical="center"/>
      <protection hidden="1"/>
    </xf>
    <xf numFmtId="165" fontId="5" fillId="0" borderId="3" xfId="1" applyNumberFormat="1" applyFont="1" applyBorder="1" applyProtection="1">
      <protection hidden="1"/>
    </xf>
    <xf numFmtId="165" fontId="5" fillId="0" borderId="10" xfId="1" applyNumberFormat="1" applyFont="1" applyBorder="1" applyProtection="1">
      <protection hidden="1"/>
    </xf>
    <xf numFmtId="165" fontId="5" fillId="0" borderId="9" xfId="1" applyNumberFormat="1" applyFont="1" applyBorder="1" applyProtection="1">
      <protection hidden="1"/>
    </xf>
    <xf numFmtId="165" fontId="5" fillId="0" borderId="3" xfId="1" applyNumberFormat="1" applyFont="1" applyBorder="1" applyAlignment="1" applyProtection="1">
      <alignment vertical="center"/>
      <protection hidden="1"/>
    </xf>
    <xf numFmtId="165" fontId="5" fillId="0" borderId="10" xfId="1" applyNumberFormat="1" applyFont="1" applyBorder="1" applyAlignment="1" applyProtection="1">
      <alignment vertical="center"/>
      <protection hidden="1"/>
    </xf>
    <xf numFmtId="164" fontId="4" fillId="2" borderId="0" xfId="1" applyNumberFormat="1" applyFont="1" applyFill="1" applyAlignment="1" applyProtection="1">
      <alignment horizontal="left" vertical="top" indent="1"/>
      <protection hidden="1"/>
    </xf>
    <xf numFmtId="164" fontId="4" fillId="2" borderId="0" xfId="1" applyNumberFormat="1" applyFont="1" applyFill="1" applyAlignment="1" applyProtection="1">
      <alignment horizontal="center" vertical="top"/>
      <protection hidden="1"/>
    </xf>
    <xf numFmtId="164" fontId="7" fillId="0" borderId="1" xfId="1" applyNumberFormat="1" applyFont="1" applyBorder="1" applyAlignment="1" applyProtection="1">
      <alignment horizontal="center"/>
      <protection hidden="1"/>
    </xf>
    <xf numFmtId="164" fontId="7" fillId="0" borderId="2" xfId="1" applyNumberFormat="1" applyFont="1" applyBorder="1" applyAlignment="1" applyProtection="1">
      <alignment horizontal="center"/>
      <protection hidden="1"/>
    </xf>
    <xf numFmtId="164" fontId="7" fillId="0" borderId="3" xfId="1" applyNumberFormat="1" applyFont="1" applyBorder="1" applyAlignment="1" applyProtection="1">
      <alignment horizontal="center"/>
      <protection hidden="1"/>
    </xf>
    <xf numFmtId="164" fontId="7" fillId="3" borderId="1" xfId="1" applyNumberFormat="1" applyFont="1" applyFill="1" applyBorder="1" applyAlignment="1" applyProtection="1">
      <alignment horizontal="center"/>
      <protection hidden="1"/>
    </xf>
    <xf numFmtId="164" fontId="7" fillId="3" borderId="5" xfId="1" applyNumberFormat="1" applyFont="1" applyFill="1" applyBorder="1" applyAlignment="1" applyProtection="1">
      <alignment horizontal="center"/>
      <protection hidden="1"/>
    </xf>
    <xf numFmtId="0" fontId="8" fillId="3" borderId="1" xfId="0" applyFont="1" applyFill="1" applyBorder="1" applyAlignment="1" applyProtection="1">
      <alignment horizontal="center"/>
      <protection hidden="1"/>
    </xf>
    <xf numFmtId="0" fontId="8" fillId="3" borderId="2" xfId="0" applyFont="1" applyFill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164" fontId="7" fillId="0" borderId="4" xfId="1" applyNumberFormat="1" applyFont="1" applyBorder="1" applyAlignment="1" applyProtection="1">
      <alignment horizontal="center"/>
      <protection hidden="1"/>
    </xf>
    <xf numFmtId="164" fontId="7" fillId="0" borderId="5" xfId="1" applyNumberFormat="1" applyFont="1" applyBorder="1" applyAlignment="1" applyProtection="1">
      <alignment horizontal="center"/>
      <protection hidden="1"/>
    </xf>
    <xf numFmtId="164" fontId="7" fillId="0" borderId="3" xfId="1" applyNumberFormat="1" applyFont="1" applyBorder="1" applyAlignment="1" applyProtection="1">
      <alignment horizontal="center" vertical="center"/>
      <protection hidden="1"/>
    </xf>
    <xf numFmtId="164" fontId="5" fillId="0" borderId="16" xfId="1" applyNumberFormat="1" applyFont="1" applyBorder="1" applyAlignment="1" applyProtection="1">
      <alignment horizontal="center" vertical="center"/>
      <protection hidden="1"/>
    </xf>
    <xf numFmtId="165" fontId="5" fillId="0" borderId="17" xfId="1" applyNumberFormat="1" applyFont="1" applyBorder="1" applyProtection="1">
      <protection hidden="1"/>
    </xf>
    <xf numFmtId="165" fontId="5" fillId="0" borderId="18" xfId="1" applyNumberFormat="1" applyFont="1" applyBorder="1" applyAlignment="1" applyProtection="1">
      <alignment vertical="center"/>
      <protection hidden="1"/>
    </xf>
    <xf numFmtId="165" fontId="5" fillId="0" borderId="19" xfId="1" applyNumberFormat="1" applyFont="1" applyBorder="1" applyProtection="1">
      <protection hidden="1"/>
    </xf>
    <xf numFmtId="165" fontId="5" fillId="0" borderId="18" xfId="1" applyNumberFormat="1" applyFont="1" applyBorder="1" applyProtection="1">
      <protection hidden="1"/>
    </xf>
    <xf numFmtId="165" fontId="5" fillId="0" borderId="19" xfId="1" applyNumberFormat="1" applyFont="1" applyBorder="1" applyAlignment="1" applyProtection="1">
      <alignment vertical="center"/>
      <protection hidden="1"/>
    </xf>
    <xf numFmtId="165" fontId="5" fillId="0" borderId="17" xfId="1" applyNumberFormat="1" applyFont="1" applyBorder="1" applyAlignment="1" applyProtection="1">
      <alignment vertical="center"/>
      <protection hidden="1"/>
    </xf>
  </cellXfs>
  <cellStyles count="3">
    <cellStyle name="Normal" xfId="0" builtinId="0"/>
    <cellStyle name="Normal_EN442" xfId="1" xr:uid="{00000000-0005-0000-0000-000001000000}"/>
    <cellStyle name="Normal_LogW-test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200025</xdr:colOff>
      <xdr:row>1</xdr:row>
      <xdr:rowOff>66675</xdr:rowOff>
    </xdr:from>
    <xdr:to>
      <xdr:col>26</xdr:col>
      <xdr:colOff>85726</xdr:colOff>
      <xdr:row>17</xdr:row>
      <xdr:rowOff>44903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2211050" y="466725"/>
          <a:ext cx="3543301" cy="33405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54429</xdr:colOff>
      <xdr:row>0</xdr:row>
      <xdr:rowOff>68035</xdr:rowOff>
    </xdr:from>
    <xdr:to>
      <xdr:col>3</xdr:col>
      <xdr:colOff>14358</xdr:colOff>
      <xdr:row>0</xdr:row>
      <xdr:rowOff>312563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9" y="68035"/>
          <a:ext cx="1607754" cy="244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2"/>
  <sheetViews>
    <sheetView showGridLines="0" tabSelected="1" topLeftCell="B1" zoomScale="85" zoomScaleNormal="85" workbookViewId="0">
      <selection activeCell="D14" sqref="D14"/>
    </sheetView>
  </sheetViews>
  <sheetFormatPr defaultRowHeight="15" x14ac:dyDescent="0.25"/>
  <cols>
    <col min="1" max="1" width="0" style="1" hidden="1" customWidth="1"/>
    <col min="2" max="2" width="12.140625" style="1" customWidth="1"/>
    <col min="3" max="3" width="12.5703125" style="1" customWidth="1"/>
    <col min="4" max="16384" width="9.140625" style="1"/>
  </cols>
  <sheetData>
    <row r="1" spans="1:28" ht="31.5" x14ac:dyDescent="0.5">
      <c r="B1" s="2"/>
      <c r="C1" s="3"/>
      <c r="D1" s="68" t="s">
        <v>0</v>
      </c>
      <c r="E1" s="68"/>
      <c r="F1" s="68"/>
      <c r="G1" s="68"/>
      <c r="H1" s="68"/>
      <c r="I1" s="68"/>
      <c r="J1" s="69" t="s">
        <v>1</v>
      </c>
      <c r="K1" s="69"/>
      <c r="L1" s="69"/>
      <c r="M1" s="69"/>
      <c r="N1" s="69"/>
      <c r="O1" s="69"/>
      <c r="P1" s="69"/>
      <c r="Q1" s="69"/>
      <c r="X1" s="4"/>
    </row>
    <row r="2" spans="1:28" ht="15.75" x14ac:dyDescent="0.25">
      <c r="B2" s="5"/>
      <c r="C2" s="6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1" x14ac:dyDescent="0.35">
      <c r="B3" s="7" t="s">
        <v>2</v>
      </c>
      <c r="C3" s="8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8" ht="15.75" customHeight="1" x14ac:dyDescent="0.25">
      <c r="B4" s="70" t="s">
        <v>3</v>
      </c>
      <c r="C4" s="71"/>
      <c r="D4" s="72" t="s">
        <v>4</v>
      </c>
      <c r="E4" s="72"/>
      <c r="F4" s="72"/>
      <c r="G4" s="72" t="s">
        <v>5</v>
      </c>
      <c r="H4" s="72"/>
      <c r="I4" s="72"/>
      <c r="J4" s="72" t="s">
        <v>6</v>
      </c>
      <c r="K4" s="72"/>
      <c r="L4" s="72"/>
      <c r="M4" s="72" t="s">
        <v>7</v>
      </c>
      <c r="N4" s="72"/>
      <c r="O4" s="72"/>
      <c r="P4" s="72" t="s">
        <v>8</v>
      </c>
      <c r="Q4" s="72"/>
      <c r="R4" s="72"/>
      <c r="S4" s="9"/>
      <c r="T4" s="9"/>
      <c r="U4" s="9"/>
      <c r="V4" s="9"/>
      <c r="W4" s="9"/>
      <c r="X4" s="9"/>
    </row>
    <row r="5" spans="1:28" ht="15.75" customHeight="1" x14ac:dyDescent="0.25">
      <c r="B5" s="75" t="s">
        <v>9</v>
      </c>
      <c r="C5" s="76"/>
      <c r="D5" s="10">
        <v>10</v>
      </c>
      <c r="E5" s="10">
        <v>20</v>
      </c>
      <c r="F5" s="10">
        <v>30</v>
      </c>
      <c r="G5" s="10">
        <v>10</v>
      </c>
      <c r="H5" s="10">
        <v>20</v>
      </c>
      <c r="I5" s="10">
        <v>30</v>
      </c>
      <c r="J5" s="10">
        <v>10</v>
      </c>
      <c r="K5" s="10">
        <v>20</v>
      </c>
      <c r="L5" s="10">
        <v>30</v>
      </c>
      <c r="M5" s="10">
        <v>10</v>
      </c>
      <c r="N5" s="10">
        <v>20</v>
      </c>
      <c r="O5" s="10">
        <v>30</v>
      </c>
      <c r="P5" s="10">
        <v>10</v>
      </c>
      <c r="Q5" s="10">
        <v>20</v>
      </c>
      <c r="R5" s="10">
        <v>30</v>
      </c>
      <c r="S5" s="11"/>
      <c r="T5" s="11"/>
      <c r="U5" s="11"/>
      <c r="V5" s="11"/>
      <c r="W5" s="11"/>
      <c r="X5" s="11"/>
    </row>
    <row r="6" spans="1:28" ht="15.75" customHeight="1" thickBot="1" x14ac:dyDescent="0.3">
      <c r="B6" s="77"/>
      <c r="C6" s="78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9"/>
      <c r="T6" s="9"/>
      <c r="U6" s="9"/>
      <c r="V6" s="9"/>
      <c r="W6" s="9"/>
      <c r="X6" s="9"/>
    </row>
    <row r="7" spans="1:28" ht="15.75" customHeight="1" x14ac:dyDescent="0.25">
      <c r="B7" s="70" t="s">
        <v>10</v>
      </c>
      <c r="C7" s="80"/>
      <c r="D7" s="12">
        <v>430</v>
      </c>
      <c r="E7" s="13">
        <v>732</v>
      </c>
      <c r="F7" s="14">
        <v>1074</v>
      </c>
      <c r="G7" s="12">
        <v>521</v>
      </c>
      <c r="H7" s="13">
        <v>879</v>
      </c>
      <c r="I7" s="14">
        <v>1275</v>
      </c>
      <c r="J7" s="12">
        <v>610</v>
      </c>
      <c r="K7" s="13">
        <v>1023</v>
      </c>
      <c r="L7" s="14">
        <v>1470</v>
      </c>
      <c r="M7" s="12">
        <v>699</v>
      </c>
      <c r="N7" s="13">
        <v>1167</v>
      </c>
      <c r="O7" s="14">
        <v>1659</v>
      </c>
      <c r="P7" s="12">
        <v>877</v>
      </c>
      <c r="Q7" s="13">
        <v>1458</v>
      </c>
      <c r="R7" s="14">
        <v>2034</v>
      </c>
      <c r="S7" s="15"/>
      <c r="T7" s="15"/>
      <c r="U7" s="15"/>
      <c r="V7" s="15"/>
      <c r="W7" s="15"/>
      <c r="X7" s="15"/>
    </row>
    <row r="8" spans="1:28" ht="15.75" customHeight="1" x14ac:dyDescent="0.25">
      <c r="B8" s="73" t="s">
        <v>11</v>
      </c>
      <c r="C8" s="74"/>
      <c r="D8" s="16">
        <v>1.2932999999999999</v>
      </c>
      <c r="E8" s="17">
        <v>1.2765</v>
      </c>
      <c r="F8" s="18">
        <v>1.3002</v>
      </c>
      <c r="G8" s="16">
        <v>1.3038000000000001</v>
      </c>
      <c r="H8" s="17">
        <v>1.2821</v>
      </c>
      <c r="I8" s="18">
        <v>1.3035000000000001</v>
      </c>
      <c r="J8" s="16">
        <v>1.3142</v>
      </c>
      <c r="K8" s="17">
        <v>1.2877000000000001</v>
      </c>
      <c r="L8" s="18">
        <v>1.3068</v>
      </c>
      <c r="M8" s="16">
        <v>1.3197000000000001</v>
      </c>
      <c r="N8" s="17">
        <v>1.2932999999999999</v>
      </c>
      <c r="O8" s="18">
        <v>1.3101</v>
      </c>
      <c r="P8" s="16">
        <v>1.3307</v>
      </c>
      <c r="Q8" s="17">
        <v>1.3046</v>
      </c>
      <c r="R8" s="18">
        <v>1.3167</v>
      </c>
      <c r="S8" s="19"/>
      <c r="T8" s="19"/>
      <c r="U8" s="19"/>
      <c r="V8" s="20"/>
      <c r="W8" s="19"/>
      <c r="X8" s="19"/>
    </row>
    <row r="9" spans="1:28" ht="15.75" customHeight="1" x14ac:dyDescent="0.25">
      <c r="B9" s="70" t="s">
        <v>12</v>
      </c>
      <c r="C9" s="80"/>
      <c r="D9" s="21">
        <v>0.91</v>
      </c>
      <c r="E9" s="22">
        <v>1.825</v>
      </c>
      <c r="F9" s="23">
        <v>2.73</v>
      </c>
      <c r="G9" s="21">
        <v>1.1399999999999999</v>
      </c>
      <c r="H9" s="22">
        <v>2.2799999999999998</v>
      </c>
      <c r="I9" s="23">
        <v>3.42</v>
      </c>
      <c r="J9" s="21">
        <v>1.37</v>
      </c>
      <c r="K9" s="22">
        <v>2.74</v>
      </c>
      <c r="L9" s="23">
        <v>4.1100000000000003</v>
      </c>
      <c r="M9" s="21">
        <v>1.6</v>
      </c>
      <c r="N9" s="22">
        <v>3.2</v>
      </c>
      <c r="O9" s="23">
        <v>4.79</v>
      </c>
      <c r="P9" s="21">
        <v>2.06</v>
      </c>
      <c r="Q9" s="22">
        <v>4.12</v>
      </c>
      <c r="R9" s="23">
        <v>6.17</v>
      </c>
      <c r="S9" s="24"/>
      <c r="T9" s="24"/>
      <c r="U9" s="24"/>
      <c r="V9" s="24"/>
      <c r="W9" s="24"/>
      <c r="X9" s="24"/>
    </row>
    <row r="10" spans="1:28" ht="15.75" customHeight="1" x14ac:dyDescent="0.25">
      <c r="B10" s="73" t="s">
        <v>13</v>
      </c>
      <c r="C10" s="74"/>
      <c r="D10" s="25">
        <v>8.2200000000000006</v>
      </c>
      <c r="E10" s="26">
        <v>15.35</v>
      </c>
      <c r="F10" s="27">
        <v>23.27</v>
      </c>
      <c r="G10" s="25">
        <v>10.28</v>
      </c>
      <c r="H10" s="26">
        <v>19.12</v>
      </c>
      <c r="I10" s="27">
        <v>28.73</v>
      </c>
      <c r="J10" s="25">
        <v>12.33</v>
      </c>
      <c r="K10" s="26">
        <v>22.9</v>
      </c>
      <c r="L10" s="27">
        <v>34.200000000000003</v>
      </c>
      <c r="M10" s="25">
        <v>14.19</v>
      </c>
      <c r="N10" s="26">
        <v>26.83</v>
      </c>
      <c r="O10" s="27">
        <v>40.1</v>
      </c>
      <c r="P10" s="25">
        <v>17.899999999999999</v>
      </c>
      <c r="Q10" s="26">
        <v>34.700000000000003</v>
      </c>
      <c r="R10" s="27">
        <v>51.9</v>
      </c>
      <c r="S10" s="24"/>
      <c r="T10" s="24"/>
      <c r="U10" s="24"/>
      <c r="V10" s="24"/>
      <c r="W10" s="24"/>
      <c r="X10" s="24"/>
    </row>
    <row r="11" spans="1:28" ht="16.5" customHeight="1" thickBot="1" x14ac:dyDescent="0.3">
      <c r="B11" s="70" t="s">
        <v>14</v>
      </c>
      <c r="C11" s="80"/>
      <c r="D11" s="28">
        <v>2.34</v>
      </c>
      <c r="E11" s="29">
        <v>4.71</v>
      </c>
      <c r="F11" s="30">
        <v>7.07</v>
      </c>
      <c r="G11" s="28">
        <v>2.8</v>
      </c>
      <c r="H11" s="29">
        <v>5.7</v>
      </c>
      <c r="I11" s="30">
        <v>8.6300000000000008</v>
      </c>
      <c r="J11" s="28">
        <v>3.25</v>
      </c>
      <c r="K11" s="29">
        <v>6.7</v>
      </c>
      <c r="L11" s="30">
        <v>10.199999999999999</v>
      </c>
      <c r="M11" s="28">
        <v>3.77</v>
      </c>
      <c r="N11" s="29">
        <v>7.57</v>
      </c>
      <c r="O11" s="30">
        <v>11.33</v>
      </c>
      <c r="P11" s="28">
        <v>4.8</v>
      </c>
      <c r="Q11" s="29">
        <v>9.3000000000000007</v>
      </c>
      <c r="R11" s="30">
        <v>13.6</v>
      </c>
      <c r="S11" s="24"/>
      <c r="T11" s="24"/>
      <c r="U11" s="24"/>
      <c r="V11" s="24"/>
      <c r="W11" s="24"/>
      <c r="X11" s="24"/>
    </row>
    <row r="12" spans="1:28" ht="16.5" customHeight="1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8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8" ht="21.75" thickBot="1" x14ac:dyDescent="0.4">
      <c r="B13" s="31" t="s">
        <v>15</v>
      </c>
      <c r="C13" s="31"/>
      <c r="D13" s="31"/>
      <c r="E13" s="31"/>
      <c r="F13" s="32"/>
      <c r="G13" s="33" t="s">
        <v>16</v>
      </c>
      <c r="H13" s="33"/>
      <c r="I13" s="33"/>
      <c r="J13" s="33"/>
      <c r="K13" s="33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8" ht="15.75" x14ac:dyDescent="0.25">
      <c r="A14" s="34">
        <v>75</v>
      </c>
      <c r="B14" s="35" t="s">
        <v>17</v>
      </c>
      <c r="C14" s="35"/>
      <c r="D14" s="36">
        <v>75</v>
      </c>
      <c r="E14" s="2"/>
      <c r="F14" s="37" t="s">
        <v>18</v>
      </c>
      <c r="G14" s="38" t="s">
        <v>19</v>
      </c>
      <c r="H14" s="38"/>
      <c r="I14" s="38"/>
      <c r="J14" s="38"/>
      <c r="K14" s="38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8" ht="15.75" x14ac:dyDescent="0.25">
      <c r="A15" s="39">
        <v>65</v>
      </c>
      <c r="B15" s="35" t="s">
        <v>20</v>
      </c>
      <c r="C15" s="35"/>
      <c r="D15" s="36">
        <v>65</v>
      </c>
      <c r="E15" s="2"/>
      <c r="F15" s="37" t="s">
        <v>18</v>
      </c>
      <c r="G15" s="38" t="s">
        <v>21</v>
      </c>
      <c r="H15" s="38"/>
      <c r="I15" s="38"/>
      <c r="J15" s="38"/>
      <c r="K15" s="38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8" ht="15.75" x14ac:dyDescent="0.25">
      <c r="A16" s="39">
        <v>20</v>
      </c>
      <c r="B16" s="35" t="s">
        <v>22</v>
      </c>
      <c r="C16" s="35"/>
      <c r="D16" s="36">
        <v>20</v>
      </c>
      <c r="E16" s="2"/>
      <c r="F16" s="37" t="s">
        <v>18</v>
      </c>
      <c r="G16" s="38" t="s">
        <v>23</v>
      </c>
      <c r="H16" s="38"/>
      <c r="I16" s="38"/>
      <c r="J16" s="38"/>
      <c r="K16" s="38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6.5" thickBot="1" x14ac:dyDescent="0.3">
      <c r="A17" s="40">
        <f>(A14-A15)/LN((A14-A16)/(A15-A16))</f>
        <v>49.83288654563971</v>
      </c>
      <c r="B17" s="41" t="s">
        <v>24</v>
      </c>
      <c r="C17" s="41"/>
      <c r="D17" s="42">
        <f>(D14-D15)/LN((D14-D16)/(D15-D16))</f>
        <v>49.83288654563971</v>
      </c>
      <c r="E17" s="8"/>
      <c r="F17" s="43"/>
      <c r="G17" s="4"/>
      <c r="H17" s="4"/>
      <c r="I17" s="4"/>
      <c r="J17" s="8"/>
      <c r="K17" s="8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.75" x14ac:dyDescent="0.2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.75" x14ac:dyDescent="0.25">
      <c r="B19" s="8"/>
      <c r="C19" s="44" t="s">
        <v>3</v>
      </c>
      <c r="D19" s="81" t="s">
        <v>4</v>
      </c>
      <c r="E19" s="81"/>
      <c r="F19" s="81"/>
      <c r="G19" s="81" t="s">
        <v>5</v>
      </c>
      <c r="H19" s="81"/>
      <c r="I19" s="81"/>
      <c r="J19" s="81" t="s">
        <v>6</v>
      </c>
      <c r="K19" s="81"/>
      <c r="L19" s="81"/>
      <c r="M19" s="81" t="s">
        <v>7</v>
      </c>
      <c r="N19" s="81"/>
      <c r="O19" s="81"/>
      <c r="P19" s="81" t="s">
        <v>8</v>
      </c>
      <c r="Q19" s="81"/>
      <c r="R19" s="81"/>
      <c r="S19" s="45"/>
      <c r="T19" s="45"/>
      <c r="U19" s="45"/>
      <c r="V19" s="45"/>
      <c r="W19" s="45"/>
      <c r="X19" s="45"/>
    </row>
    <row r="20" spans="1:27" ht="15.75" x14ac:dyDescent="0.25">
      <c r="B20" s="8"/>
      <c r="C20" s="46" t="s">
        <v>9</v>
      </c>
      <c r="D20" s="47">
        <v>10</v>
      </c>
      <c r="E20" s="47">
        <v>20</v>
      </c>
      <c r="F20" s="47">
        <v>30</v>
      </c>
      <c r="G20" s="47">
        <v>10</v>
      </c>
      <c r="H20" s="47">
        <v>20</v>
      </c>
      <c r="I20" s="47">
        <v>30</v>
      </c>
      <c r="J20" s="47">
        <v>10</v>
      </c>
      <c r="K20" s="47">
        <v>20</v>
      </c>
      <c r="L20" s="47">
        <v>30</v>
      </c>
      <c r="M20" s="47">
        <v>10</v>
      </c>
      <c r="N20" s="47">
        <v>20</v>
      </c>
      <c r="O20" s="47">
        <v>30</v>
      </c>
      <c r="P20" s="47">
        <v>10</v>
      </c>
      <c r="Q20" s="47">
        <v>20</v>
      </c>
      <c r="R20" s="47">
        <v>30</v>
      </c>
      <c r="S20" s="48"/>
      <c r="T20" s="48"/>
      <c r="U20" s="48"/>
      <c r="V20" s="48"/>
      <c r="W20" s="48"/>
      <c r="X20" s="48"/>
    </row>
    <row r="21" spans="1:27" ht="16.5" thickBot="1" x14ac:dyDescent="0.3">
      <c r="B21" s="8"/>
      <c r="C21" s="49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50"/>
      <c r="T21" s="50"/>
      <c r="U21" s="50"/>
      <c r="V21" s="50"/>
      <c r="W21" s="50"/>
      <c r="X21" s="50"/>
    </row>
    <row r="22" spans="1:27" ht="15.75" x14ac:dyDescent="0.25">
      <c r="B22" s="8"/>
      <c r="C22" s="51">
        <v>400</v>
      </c>
      <c r="D22" s="12"/>
      <c r="E22" s="53">
        <f>ROUND(E$7*$C22/1000*($D$17/$A$17)^E$8,0)</f>
        <v>293</v>
      </c>
      <c r="F22" s="14">
        <f>ROUND(F$7*$C22/1000*($D$17/$A$17)^F$8,0)</f>
        <v>430</v>
      </c>
      <c r="G22" s="12"/>
      <c r="H22" s="13">
        <f>ROUND(H$7*$C22/1000*($D$17/$A$17)^H$8,0)</f>
        <v>352</v>
      </c>
      <c r="I22" s="54">
        <f>ROUND(I$7*$C22/1000*($D$17/$A$17)^I$8,0)</f>
        <v>510</v>
      </c>
      <c r="J22" s="12"/>
      <c r="K22" s="13">
        <f>ROUND(K$7*$C22/1000*($D$17/$A$17)^K$8,0)</f>
        <v>409</v>
      </c>
      <c r="L22" s="14">
        <f>ROUND(L$7*$C22/1000*($D$17/$A$17)^L$8,0)</f>
        <v>588</v>
      </c>
      <c r="M22" s="52"/>
      <c r="N22" s="13">
        <f>ROUND(N$7*$C22/1000*($D$17/$A$17)^N$8,0)</f>
        <v>467</v>
      </c>
      <c r="O22" s="14">
        <f>ROUND(O$7*$C22/1000*($D$17/$A$17)^O$8,0)</f>
        <v>664</v>
      </c>
      <c r="P22" s="12"/>
      <c r="Q22" s="13">
        <f>ROUND(Q$7*$C22/1000*($D$17/$A$17)^Q$8,0)</f>
        <v>583</v>
      </c>
      <c r="R22" s="14">
        <f>ROUND(R$7*$C22/1000*($D$17/$A$17)^R$8,0)</f>
        <v>814</v>
      </c>
      <c r="S22" s="15"/>
      <c r="T22" s="15"/>
      <c r="U22" s="15"/>
      <c r="V22" s="15"/>
      <c r="W22" s="15"/>
      <c r="X22" s="15"/>
    </row>
    <row r="23" spans="1:27" ht="15.75" x14ac:dyDescent="0.25">
      <c r="B23" s="8"/>
      <c r="C23" s="55">
        <v>500</v>
      </c>
      <c r="D23" s="59">
        <f>ROUND(D$7*$C23/1000*($D$17/$A$17)^D$8,0)</f>
        <v>215</v>
      </c>
      <c r="E23" s="60">
        <f>ROUND(E$7*$C23/1000*($D$17/$A$17)^E$8,0)</f>
        <v>366</v>
      </c>
      <c r="F23" s="58">
        <f>ROUND(F$7*$C23/1000*($D$17/$A$17)^F$8,0)</f>
        <v>537</v>
      </c>
      <c r="G23" s="59">
        <f>ROUND(G$7*$C23/1000*($D$17/$A$17)^G$8,0)</f>
        <v>261</v>
      </c>
      <c r="H23" s="57">
        <f>ROUND(H$7*$C23/1000*($D$17/$A$17)^H$8,0)</f>
        <v>440</v>
      </c>
      <c r="I23" s="61">
        <f>ROUND(I$7*$C23/1000*($D$17/$A$17)^I$8,0)</f>
        <v>638</v>
      </c>
      <c r="J23" s="59">
        <f>ROUND(J$7*$C23/1000*($D$17/$A$17)^J$8,0)</f>
        <v>305</v>
      </c>
      <c r="K23" s="57">
        <f>ROUND(K$7*$C23/1000*($D$17/$A$17)^K$8,0)</f>
        <v>512</v>
      </c>
      <c r="L23" s="58">
        <f>ROUND(L$7*$C23/1000*($D$17/$A$17)^L$8,0)</f>
        <v>735</v>
      </c>
      <c r="M23" s="56">
        <f>ROUND(M$7*$C23/1000*($D$17/$A$17)^M$8,0)</f>
        <v>350</v>
      </c>
      <c r="N23" s="57">
        <f>ROUND(N$7*$C23/1000*($D$17/$A$17)^N$8,0)</f>
        <v>584</v>
      </c>
      <c r="O23" s="58">
        <f>ROUND(O$7*$C23/1000*($D$17/$A$17)^O$8,0)</f>
        <v>830</v>
      </c>
      <c r="P23" s="59">
        <f>ROUND(P$7*$C23/1000*($D$17/$A$17)^P$8,0)</f>
        <v>439</v>
      </c>
      <c r="Q23" s="57">
        <f>ROUND(Q$7*$C23/1000*($D$17/$A$17)^Q$8,0)</f>
        <v>729</v>
      </c>
      <c r="R23" s="58">
        <f>ROUND(R$7*$C23/1000*($D$17/$A$17)^R$8,0)</f>
        <v>1017</v>
      </c>
      <c r="S23" s="15"/>
      <c r="T23" s="15"/>
      <c r="U23" s="15"/>
      <c r="V23" s="15"/>
      <c r="W23" s="15"/>
      <c r="X23" s="15"/>
    </row>
    <row r="24" spans="1:27" ht="15.75" x14ac:dyDescent="0.25">
      <c r="B24" s="8"/>
      <c r="C24" s="51">
        <v>600</v>
      </c>
      <c r="D24" s="65">
        <f>ROUND(D$7*$C24/1000*($D$17/$A$17)^D$8,0)</f>
        <v>258</v>
      </c>
      <c r="E24" s="66">
        <f>ROUND(E$7*$C24/1000*($D$17/$A$17)^E$8,0)</f>
        <v>439</v>
      </c>
      <c r="F24" s="64">
        <f>ROUND(F$7*$C24/1000*($D$17/$A$17)^F$8,0)</f>
        <v>644</v>
      </c>
      <c r="G24" s="65">
        <f>ROUND(G$7*$C24/1000*($D$17/$A$17)^G$8,0)</f>
        <v>313</v>
      </c>
      <c r="H24" s="63">
        <f>ROUND(H$7*$C24/1000*($D$17/$A$17)^H$8,0)</f>
        <v>527</v>
      </c>
      <c r="I24" s="67">
        <f>ROUND(I$7*$C24/1000*($D$17/$A$17)^I$8,0)</f>
        <v>765</v>
      </c>
      <c r="J24" s="65">
        <f>ROUND(J$7*$C24/1000*($D$17/$A$17)^J$8,0)</f>
        <v>366</v>
      </c>
      <c r="K24" s="63">
        <f>ROUND(K$7*$C24/1000*($D$17/$A$17)^K$8,0)</f>
        <v>614</v>
      </c>
      <c r="L24" s="64">
        <f>ROUND(L$7*$C24/1000*($D$17/$A$17)^L$8,0)</f>
        <v>882</v>
      </c>
      <c r="M24" s="62">
        <f>ROUND(M$7*$C24/1000*($D$17/$A$17)^M$8,0)</f>
        <v>419</v>
      </c>
      <c r="N24" s="63">
        <f>ROUND(N$7*$C24/1000*($D$17/$A$17)^N$8,0)</f>
        <v>700</v>
      </c>
      <c r="O24" s="64">
        <f>ROUND(O$7*$C24/1000*($D$17/$A$17)^O$8,0)</f>
        <v>995</v>
      </c>
      <c r="P24" s="65">
        <f>ROUND(P$7*$C24/1000*($D$17/$A$17)^P$8,0)</f>
        <v>526</v>
      </c>
      <c r="Q24" s="63">
        <f>ROUND(Q$7*$C24/1000*($D$17/$A$17)^Q$8,0)</f>
        <v>875</v>
      </c>
      <c r="R24" s="64">
        <f>ROUND(R$7*$C24/1000*($D$17/$A$17)^R$8,0)</f>
        <v>1220</v>
      </c>
      <c r="S24" s="15"/>
      <c r="T24" s="15"/>
      <c r="U24" s="15"/>
      <c r="V24" s="15"/>
      <c r="W24" s="15"/>
      <c r="X24" s="15"/>
    </row>
    <row r="25" spans="1:27" ht="15.75" x14ac:dyDescent="0.25">
      <c r="B25" s="8"/>
      <c r="C25" s="55">
        <v>700</v>
      </c>
      <c r="D25" s="59">
        <f>ROUND(D$7*$C25/1000*($D$17/$A$17)^D$8,0)</f>
        <v>301</v>
      </c>
      <c r="E25" s="60">
        <f>ROUND(E$7*$C25/1000*($D$17/$A$17)^E$8,0)</f>
        <v>512</v>
      </c>
      <c r="F25" s="58">
        <f>ROUND(F$7*$C25/1000*($D$17/$A$17)^F$8,0)</f>
        <v>752</v>
      </c>
      <c r="G25" s="59">
        <f>ROUND(G$7*$C25/1000*($D$17/$A$17)^G$8,0)</f>
        <v>365</v>
      </c>
      <c r="H25" s="57">
        <f>ROUND(H$7*$C25/1000*($D$17/$A$17)^H$8,0)</f>
        <v>615</v>
      </c>
      <c r="I25" s="61">
        <f>ROUND(I$7*$C25/1000*($D$17/$A$17)^I$8,0)</f>
        <v>893</v>
      </c>
      <c r="J25" s="59">
        <f>ROUND(J$7*$C25/1000*($D$17/$A$17)^J$8,0)</f>
        <v>427</v>
      </c>
      <c r="K25" s="57">
        <f>ROUND(K$7*$C25/1000*($D$17/$A$17)^K$8,0)</f>
        <v>716</v>
      </c>
      <c r="L25" s="58">
        <f>ROUND(L$7*$C25/1000*($D$17/$A$17)^L$8,0)</f>
        <v>1029</v>
      </c>
      <c r="M25" s="56">
        <f>ROUND(M$7*$C25/1000*($D$17/$A$17)^M$8,0)</f>
        <v>489</v>
      </c>
      <c r="N25" s="57">
        <f>ROUND(N$7*$C25/1000*($D$17/$A$17)^N$8,0)</f>
        <v>817</v>
      </c>
      <c r="O25" s="58">
        <f>ROUND(O$7*$C25/1000*($D$17/$A$17)^O$8,0)</f>
        <v>1161</v>
      </c>
      <c r="P25" s="59">
        <f>ROUND(P$7*$C25/1000*($D$17/$A$17)^P$8,0)</f>
        <v>614</v>
      </c>
      <c r="Q25" s="57">
        <f>ROUND(Q$7*$C25/1000*($D$17/$A$17)^Q$8,0)</f>
        <v>1021</v>
      </c>
      <c r="R25" s="58">
        <f>ROUND(R$7*$C25/1000*($D$17/$A$17)^R$8,0)</f>
        <v>1424</v>
      </c>
      <c r="S25" s="15"/>
      <c r="T25" s="15"/>
      <c r="U25" s="15"/>
      <c r="V25" s="15"/>
      <c r="W25" s="15"/>
      <c r="X25" s="15"/>
    </row>
    <row r="26" spans="1:27" ht="15.75" x14ac:dyDescent="0.25">
      <c r="B26" s="8"/>
      <c r="C26" s="51">
        <v>800</v>
      </c>
      <c r="D26" s="65">
        <f>ROUND(D$7*$C26/1000*($D$17/$A$17)^D$8,0)</f>
        <v>344</v>
      </c>
      <c r="E26" s="66">
        <f>ROUND(E$7*$C26/1000*($D$17/$A$17)^E$8,0)</f>
        <v>586</v>
      </c>
      <c r="F26" s="64">
        <f>ROUND(F$7*$C26/1000*($D$17/$A$17)^F$8,0)</f>
        <v>859</v>
      </c>
      <c r="G26" s="65">
        <f>ROUND(G$7*$C26/1000*($D$17/$A$17)^G$8,0)</f>
        <v>417</v>
      </c>
      <c r="H26" s="63">
        <f>ROUND(H$7*$C26/1000*($D$17/$A$17)^H$8,0)</f>
        <v>703</v>
      </c>
      <c r="I26" s="67">
        <f>ROUND(I$7*$C26/1000*($D$17/$A$17)^I$8,0)</f>
        <v>1020</v>
      </c>
      <c r="J26" s="65">
        <f>ROUND(J$7*$C26/1000*($D$17/$A$17)^J$8,0)</f>
        <v>488</v>
      </c>
      <c r="K26" s="63">
        <f>ROUND(K$7*$C26/1000*($D$17/$A$17)^K$8,0)</f>
        <v>818</v>
      </c>
      <c r="L26" s="64">
        <f>ROUND(L$7*$C26/1000*($D$17/$A$17)^L$8,0)</f>
        <v>1176</v>
      </c>
      <c r="M26" s="62">
        <f>ROUND(M$7*$C26/1000*($D$17/$A$17)^M$8,0)</f>
        <v>559</v>
      </c>
      <c r="N26" s="63">
        <f>ROUND(N$7*$C26/1000*($D$17/$A$17)^N$8,0)</f>
        <v>934</v>
      </c>
      <c r="O26" s="64">
        <f>ROUND(O$7*$C26/1000*($D$17/$A$17)^O$8,0)</f>
        <v>1327</v>
      </c>
      <c r="P26" s="65">
        <f>ROUND(P$7*$C26/1000*($D$17/$A$17)^P$8,0)</f>
        <v>702</v>
      </c>
      <c r="Q26" s="63">
        <f>ROUND(Q$7*$C26/1000*($D$17/$A$17)^Q$8,0)</f>
        <v>1166</v>
      </c>
      <c r="R26" s="64">
        <f>ROUND(R$7*$C26/1000*($D$17/$A$17)^R$8,0)</f>
        <v>1627</v>
      </c>
      <c r="S26" s="15"/>
      <c r="T26" s="15"/>
      <c r="U26" s="15"/>
      <c r="V26" s="15"/>
      <c r="W26" s="15"/>
      <c r="X26" s="15"/>
    </row>
    <row r="27" spans="1:27" ht="15.75" x14ac:dyDescent="0.25">
      <c r="B27" s="8"/>
      <c r="C27" s="55">
        <v>900</v>
      </c>
      <c r="D27" s="59">
        <f>ROUND(D$7*$C27/1000*($D$17/$A$17)^D$8,0)</f>
        <v>387</v>
      </c>
      <c r="E27" s="60">
        <f>ROUND(E$7*$C27/1000*($D$17/$A$17)^E$8,0)</f>
        <v>659</v>
      </c>
      <c r="F27" s="58">
        <f>ROUND(F$7*$C27/1000*($D$17/$A$17)^F$8,0)</f>
        <v>967</v>
      </c>
      <c r="G27" s="59">
        <f>ROUND(G$7*$C27/1000*($D$17/$A$17)^G$8,0)</f>
        <v>469</v>
      </c>
      <c r="H27" s="57">
        <f>ROUND(H$7*$C27/1000*($D$17/$A$17)^H$8,0)</f>
        <v>791</v>
      </c>
      <c r="I27" s="61">
        <f>ROUND(I$7*$C27/1000*($D$17/$A$17)^I$8,0)</f>
        <v>1148</v>
      </c>
      <c r="J27" s="59">
        <f>ROUND(J$7*$C27/1000*($D$17/$A$17)^J$8,0)</f>
        <v>549</v>
      </c>
      <c r="K27" s="57">
        <f>ROUND(K$7*$C27/1000*($D$17/$A$17)^K$8,0)</f>
        <v>921</v>
      </c>
      <c r="L27" s="58">
        <f>ROUND(L$7*$C27/1000*($D$17/$A$17)^L$8,0)</f>
        <v>1323</v>
      </c>
      <c r="M27" s="56">
        <f>ROUND(M$7*$C27/1000*($D$17/$A$17)^M$8,0)</f>
        <v>629</v>
      </c>
      <c r="N27" s="57">
        <f>ROUND(N$7*$C27/1000*($D$17/$A$17)^N$8,0)</f>
        <v>1050</v>
      </c>
      <c r="O27" s="58">
        <f>ROUND(O$7*$C27/1000*($D$17/$A$17)^O$8,0)</f>
        <v>1493</v>
      </c>
      <c r="P27" s="59">
        <f>ROUND(P$7*$C27/1000*($D$17/$A$17)^P$8,0)</f>
        <v>789</v>
      </c>
      <c r="Q27" s="57">
        <f>ROUND(Q$7*$C27/1000*($D$17/$A$17)^Q$8,0)</f>
        <v>1312</v>
      </c>
      <c r="R27" s="58">
        <f>ROUND(R$7*$C27/1000*($D$17/$A$17)^R$8,0)</f>
        <v>1831</v>
      </c>
      <c r="S27" s="15"/>
      <c r="T27" s="15"/>
      <c r="U27" s="15"/>
      <c r="V27" s="15"/>
      <c r="W27" s="15"/>
      <c r="X27" s="15"/>
    </row>
    <row r="28" spans="1:27" ht="15.75" x14ac:dyDescent="0.25">
      <c r="B28" s="8"/>
      <c r="C28" s="51">
        <v>1000</v>
      </c>
      <c r="D28" s="65">
        <f>ROUND(D$7*$C28/1000*($D$17/$A$17)^D$8,0)</f>
        <v>430</v>
      </c>
      <c r="E28" s="66">
        <f>ROUND(E$7*$C28/1000*($D$17/$A$17)^E$8,0)</f>
        <v>732</v>
      </c>
      <c r="F28" s="64">
        <f>ROUND(F$7*$C28/1000*($D$17/$A$17)^F$8,0)</f>
        <v>1074</v>
      </c>
      <c r="G28" s="65">
        <f>ROUND(G$7*$C28/1000*($D$17/$A$17)^G$8,0)</f>
        <v>521</v>
      </c>
      <c r="H28" s="63">
        <f>ROUND(H$7*$C28/1000*($D$17/$A$17)^H$8,0)</f>
        <v>879</v>
      </c>
      <c r="I28" s="67">
        <f>ROUND(I$7*$C28/1000*($D$17/$A$17)^I$8,0)</f>
        <v>1275</v>
      </c>
      <c r="J28" s="65">
        <f>ROUND(J$7*$C28/1000*($D$17/$A$17)^J$8,0)</f>
        <v>610</v>
      </c>
      <c r="K28" s="63">
        <f>ROUND(K$7*$C28/1000*($D$17/$A$17)^K$8,0)</f>
        <v>1023</v>
      </c>
      <c r="L28" s="64">
        <f>ROUND(L$7*$C28/1000*($D$17/$A$17)^L$8,0)</f>
        <v>1470</v>
      </c>
      <c r="M28" s="62">
        <f>ROUND(M$7*$C28/1000*($D$17/$A$17)^M$8,0)</f>
        <v>699</v>
      </c>
      <c r="N28" s="63">
        <f>ROUND(N$7*$C28/1000*($D$17/$A$17)^N$8,0)</f>
        <v>1167</v>
      </c>
      <c r="O28" s="64">
        <f>ROUND(O$7*$C28/1000*($D$17/$A$17)^O$8,0)</f>
        <v>1659</v>
      </c>
      <c r="P28" s="65">
        <f>ROUND(P$7*$C28/1000*($D$17/$A$17)^P$8,0)</f>
        <v>877</v>
      </c>
      <c r="Q28" s="63">
        <f>ROUND(Q$7*$C28/1000*($D$17/$A$17)^Q$8,0)</f>
        <v>1458</v>
      </c>
      <c r="R28" s="64">
        <f>ROUND(R$7*$C28/1000*($D$17/$A$17)^R$8,0)</f>
        <v>2034</v>
      </c>
      <c r="S28" s="15"/>
      <c r="T28" s="15"/>
      <c r="U28" s="15"/>
      <c r="V28" s="15"/>
      <c r="W28" s="15"/>
      <c r="X28" s="15"/>
    </row>
    <row r="29" spans="1:27" ht="15.75" x14ac:dyDescent="0.25">
      <c r="B29" s="8"/>
      <c r="C29" s="55">
        <v>1100</v>
      </c>
      <c r="D29" s="59">
        <f>ROUND(D$7*$C29/1000*($D$17/$A$17)^D$8,0)</f>
        <v>473</v>
      </c>
      <c r="E29" s="60">
        <f>ROUND(E$7*$C29/1000*($D$17/$A$17)^E$8,0)</f>
        <v>805</v>
      </c>
      <c r="F29" s="58">
        <f>ROUND(F$7*$C29/1000*($D$17/$A$17)^F$8,0)</f>
        <v>1181</v>
      </c>
      <c r="G29" s="59">
        <f>ROUND(G$7*$C29/1000*($D$17/$A$17)^G$8,0)</f>
        <v>573</v>
      </c>
      <c r="H29" s="57">
        <f>ROUND(H$7*$C29/1000*($D$17/$A$17)^H$8,0)</f>
        <v>967</v>
      </c>
      <c r="I29" s="61">
        <f>ROUND(I$7*$C29/1000*($D$17/$A$17)^I$8,0)</f>
        <v>1403</v>
      </c>
      <c r="J29" s="59">
        <f>ROUND(J$7*$C29/1000*($D$17/$A$17)^J$8,0)</f>
        <v>671</v>
      </c>
      <c r="K29" s="57">
        <f>ROUND(K$7*$C29/1000*($D$17/$A$17)^K$8,0)</f>
        <v>1125</v>
      </c>
      <c r="L29" s="58">
        <f>ROUND(L$7*$C29/1000*($D$17/$A$17)^L$8,0)</f>
        <v>1617</v>
      </c>
      <c r="M29" s="56">
        <f>ROUND(M$7*$C29/1000*($D$17/$A$17)^M$8,0)</f>
        <v>769</v>
      </c>
      <c r="N29" s="57">
        <f>ROUND(N$7*$C29/1000*($D$17/$A$17)^N$8,0)</f>
        <v>1284</v>
      </c>
      <c r="O29" s="58">
        <f>ROUND(O$7*$C29/1000*($D$17/$A$17)^O$8,0)</f>
        <v>1825</v>
      </c>
      <c r="P29" s="59">
        <f>ROUND(P$7*$C29/1000*($D$17/$A$17)^P$8,0)</f>
        <v>965</v>
      </c>
      <c r="Q29" s="57">
        <f>ROUND(Q$7*$C29/1000*($D$17/$A$17)^Q$8,0)</f>
        <v>1604</v>
      </c>
      <c r="R29" s="58">
        <f>ROUND(R$7*$C29/1000*($D$17/$A$17)^R$8,0)</f>
        <v>2237</v>
      </c>
      <c r="S29" s="15"/>
      <c r="T29" s="15"/>
      <c r="U29" s="15"/>
      <c r="V29" s="15"/>
      <c r="W29" s="15"/>
      <c r="X29" s="15"/>
    </row>
    <row r="30" spans="1:27" ht="15.75" x14ac:dyDescent="0.25">
      <c r="B30" s="8"/>
      <c r="C30" s="51">
        <v>1200</v>
      </c>
      <c r="D30" s="65">
        <f>ROUND(D$7*$C30/1000*($D$17/$A$17)^D$8,0)</f>
        <v>516</v>
      </c>
      <c r="E30" s="66">
        <f>ROUND(E$7*$C30/1000*($D$17/$A$17)^E$8,0)</f>
        <v>878</v>
      </c>
      <c r="F30" s="64">
        <f>ROUND(F$7*$C30/1000*($D$17/$A$17)^F$8,0)</f>
        <v>1289</v>
      </c>
      <c r="G30" s="65">
        <f>ROUND(G$7*$C30/1000*($D$17/$A$17)^G$8,0)</f>
        <v>625</v>
      </c>
      <c r="H30" s="63">
        <f>ROUND(H$7*$C30/1000*($D$17/$A$17)^H$8,0)</f>
        <v>1055</v>
      </c>
      <c r="I30" s="67">
        <f>ROUND(I$7*$C30/1000*($D$17/$A$17)^I$8,0)</f>
        <v>1530</v>
      </c>
      <c r="J30" s="65">
        <f>ROUND(J$7*$C30/1000*($D$17/$A$17)^J$8,0)</f>
        <v>732</v>
      </c>
      <c r="K30" s="63">
        <f>ROUND(K$7*$C30/1000*($D$17/$A$17)^K$8,0)</f>
        <v>1228</v>
      </c>
      <c r="L30" s="64">
        <f>ROUND(L$7*$C30/1000*($D$17/$A$17)^L$8,0)</f>
        <v>1764</v>
      </c>
      <c r="M30" s="62">
        <f>ROUND(M$7*$C30/1000*($D$17/$A$17)^M$8,0)</f>
        <v>839</v>
      </c>
      <c r="N30" s="63">
        <f>ROUND(N$7*$C30/1000*($D$17/$A$17)^N$8,0)</f>
        <v>1400</v>
      </c>
      <c r="O30" s="64">
        <f>ROUND(O$7*$C30/1000*($D$17/$A$17)^O$8,0)</f>
        <v>1991</v>
      </c>
      <c r="P30" s="65">
        <f>ROUND(P$7*$C30/1000*($D$17/$A$17)^P$8,0)</f>
        <v>1052</v>
      </c>
      <c r="Q30" s="63">
        <f>ROUND(Q$7*$C30/1000*($D$17/$A$17)^Q$8,0)</f>
        <v>1750</v>
      </c>
      <c r="R30" s="64">
        <f>ROUND(R$7*$C30/1000*($D$17/$A$17)^R$8,0)</f>
        <v>2441</v>
      </c>
      <c r="S30" s="15"/>
      <c r="T30" s="15"/>
      <c r="U30" s="15"/>
      <c r="V30" s="15"/>
      <c r="W30" s="15"/>
      <c r="X30" s="15"/>
    </row>
    <row r="31" spans="1:27" ht="15.75" x14ac:dyDescent="0.25">
      <c r="B31" s="8"/>
      <c r="C31" s="55">
        <v>1400</v>
      </c>
      <c r="D31" s="59">
        <f>ROUND(D$7*$C31/1000*($D$17/$A$17)^D$8,0)</f>
        <v>602</v>
      </c>
      <c r="E31" s="60">
        <f>ROUND(E$7*$C31/1000*($D$17/$A$17)^E$8,0)</f>
        <v>1025</v>
      </c>
      <c r="F31" s="58">
        <f>ROUND(F$7*$C31/1000*($D$17/$A$17)^F$8,0)</f>
        <v>1504</v>
      </c>
      <c r="G31" s="59">
        <f>ROUND(G$7*$C31/1000*($D$17/$A$17)^G$8,0)</f>
        <v>729</v>
      </c>
      <c r="H31" s="57">
        <f>ROUND(H$7*$C31/1000*($D$17/$A$17)^H$8,0)</f>
        <v>1231</v>
      </c>
      <c r="I31" s="61">
        <f>ROUND(I$7*$C31/1000*($D$17/$A$17)^I$8,0)</f>
        <v>1785</v>
      </c>
      <c r="J31" s="59">
        <f>ROUND(J$7*$C31/1000*($D$17/$A$17)^J$8,0)</f>
        <v>854</v>
      </c>
      <c r="K31" s="57">
        <f>ROUND(K$7*$C31/1000*($D$17/$A$17)^K$8,0)</f>
        <v>1432</v>
      </c>
      <c r="L31" s="58">
        <f>ROUND(L$7*$C31/1000*($D$17/$A$17)^L$8,0)</f>
        <v>2058</v>
      </c>
      <c r="M31" s="56">
        <f>ROUND(M$7*$C31/1000*($D$17/$A$17)^M$8,0)</f>
        <v>979</v>
      </c>
      <c r="N31" s="57">
        <f>ROUND(N$7*$C31/1000*($D$17/$A$17)^N$8,0)</f>
        <v>1634</v>
      </c>
      <c r="O31" s="58">
        <f>ROUND(O$7*$C31/1000*($D$17/$A$17)^O$8,0)</f>
        <v>2323</v>
      </c>
      <c r="P31" s="59">
        <f>ROUND(P$7*$C31/1000*($D$17/$A$17)^P$8,0)</f>
        <v>1228</v>
      </c>
      <c r="Q31" s="57">
        <f>ROUND(Q$7*$C31/1000*($D$17/$A$17)^Q$8,0)</f>
        <v>2041</v>
      </c>
      <c r="R31" s="58">
        <f>ROUND(R$7*$C31/1000*($D$17/$A$17)^R$8,0)</f>
        <v>2848</v>
      </c>
      <c r="S31" s="15"/>
      <c r="T31" s="15"/>
      <c r="U31" s="15"/>
      <c r="V31" s="15"/>
      <c r="W31" s="15"/>
      <c r="X31" s="15"/>
    </row>
    <row r="32" spans="1:27" ht="16.5" thickBot="1" x14ac:dyDescent="0.3">
      <c r="B32" s="8"/>
      <c r="C32" s="51">
        <v>1600</v>
      </c>
      <c r="D32" s="83">
        <f>ROUND(D$7*$C32/1000*($D$17/$A$17)^D$8,0)</f>
        <v>688</v>
      </c>
      <c r="E32" s="84">
        <f>ROUND(E$7*$C32/1000*($D$17/$A$17)^E$8,0)</f>
        <v>1171</v>
      </c>
      <c r="F32" s="85">
        <f>ROUND(F$7*$C32/1000*($D$17/$A$17)^F$8,0)</f>
        <v>1718</v>
      </c>
      <c r="G32" s="83">
        <f>ROUND(G$7*$C32/1000*($D$17/$A$17)^G$8,0)</f>
        <v>834</v>
      </c>
      <c r="H32" s="86">
        <f>ROUND(H$7*$C32/1000*($D$17/$A$17)^H$8,0)</f>
        <v>1406</v>
      </c>
      <c r="I32" s="87">
        <f>ROUND(I$7*$C32/1000*($D$17/$A$17)^I$8,0)</f>
        <v>2040</v>
      </c>
      <c r="J32" s="83">
        <f>ROUND(J$7*$C32/1000*($D$17/$A$17)^J$8,0)</f>
        <v>976</v>
      </c>
      <c r="K32" s="86">
        <f>ROUND(K$7*$C32/1000*($D$17/$A$17)^K$8,0)</f>
        <v>1637</v>
      </c>
      <c r="L32" s="85">
        <f>ROUND(L$7*$C32/1000*($D$17/$A$17)^L$8,0)</f>
        <v>2352</v>
      </c>
      <c r="M32" s="88">
        <f>ROUND(M$7*$C32/1000*($D$17/$A$17)^M$8,0)</f>
        <v>1118</v>
      </c>
      <c r="N32" s="86">
        <f>ROUND(N$7*$C32/1000*($D$17/$A$17)^N$8,0)</f>
        <v>1867</v>
      </c>
      <c r="O32" s="85">
        <f>ROUND(O$7*$C32/1000*($D$17/$A$17)^O$8,0)</f>
        <v>2654</v>
      </c>
      <c r="P32" s="83">
        <f>ROUND(P$7*$C32/1000*($D$17/$A$17)^P$8,0)</f>
        <v>1403</v>
      </c>
      <c r="Q32" s="86">
        <f>ROUND(Q$7*$C32/1000*($D$17/$A$17)^Q$8,0)</f>
        <v>2333</v>
      </c>
      <c r="R32" s="85">
        <f>ROUND(R$7*$C32/1000*($D$17/$A$17)^R$8,0)</f>
        <v>3254</v>
      </c>
      <c r="S32" s="15"/>
      <c r="T32" s="15"/>
      <c r="U32" s="15"/>
      <c r="V32" s="15"/>
      <c r="W32" s="15"/>
      <c r="X32" s="15"/>
    </row>
  </sheetData>
  <sheetProtection algorithmName="SHA-512" hashValue="Pwxw2Ha5ayiG7WTY2ytusjrnC1vvThRAX5i5eeQloMVo5e249FyXxtGEmkIu157BjPMOKAqMxSRm0rhT7kjVYQ==" saltValue="vpdYImqNuLeBBpPZ6OeQrQ==" spinCount="100000" sheet="1" objects="1" scenarios="1"/>
  <mergeCells count="30">
    <mergeCell ref="P19:R19"/>
    <mergeCell ref="D21:F21"/>
    <mergeCell ref="G21:I21"/>
    <mergeCell ref="J21:L21"/>
    <mergeCell ref="M21:O21"/>
    <mergeCell ref="P21:R21"/>
    <mergeCell ref="M19:O19"/>
    <mergeCell ref="B11:C11"/>
    <mergeCell ref="D19:F19"/>
    <mergeCell ref="G19:I19"/>
    <mergeCell ref="J19:L19"/>
    <mergeCell ref="M6:O6"/>
    <mergeCell ref="P6:R6"/>
    <mergeCell ref="B7:C7"/>
    <mergeCell ref="B8:C8"/>
    <mergeCell ref="B9:C9"/>
    <mergeCell ref="G6:I6"/>
    <mergeCell ref="J6:L6"/>
    <mergeCell ref="B10:C10"/>
    <mergeCell ref="B5:C5"/>
    <mergeCell ref="B6:C6"/>
    <mergeCell ref="D6:F6"/>
    <mergeCell ref="D1:I1"/>
    <mergeCell ref="J1:Q1"/>
    <mergeCell ref="B4:C4"/>
    <mergeCell ref="D4:F4"/>
    <mergeCell ref="G4:I4"/>
    <mergeCell ref="J4:L4"/>
    <mergeCell ref="M4:O4"/>
    <mergeCell ref="P4:R4"/>
  </mergeCells>
  <pageMargins left="0.39370078740157483" right="0.39370078740157483" top="0.39370078740157483" bottom="0.78740157480314965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Hygiene ECO</vt:lpstr>
      <vt:lpstr>'Hygiene ECO'!Print_Area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Orshaegen Steven</dc:creator>
  <cp:lastModifiedBy>Tom Crispeyn</cp:lastModifiedBy>
  <dcterms:created xsi:type="dcterms:W3CDTF">2013-04-11T10:17:16Z</dcterms:created>
  <dcterms:modified xsi:type="dcterms:W3CDTF">2024-10-10T09:13:14Z</dcterms:modified>
</cp:coreProperties>
</file>