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6. HR GE\"/>
    </mc:Choice>
  </mc:AlternateContent>
  <xr:revisionPtr revIDLastSave="0" documentId="13_ncr:1_{ADFF98C6-0599-4007-80FA-22A1E37BCD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ygiene Plan 8" sheetId="1" r:id="rId1"/>
  </sheets>
  <definedNames>
    <definedName name="_xlnm.Print_Area" localSheetId="0">'Hygiene Plan 8'!$B$1:$X$33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A18" i="1" l="1"/>
  <c r="O33" i="1" l="1"/>
  <c r="K32" i="1"/>
  <c r="M23" i="1"/>
  <c r="H24" i="1"/>
  <c r="O25" i="1"/>
  <c r="J26" i="1"/>
  <c r="E27" i="1"/>
  <c r="Q27" i="1"/>
  <c r="L28" i="1"/>
  <c r="G29" i="1"/>
  <c r="N30" i="1"/>
  <c r="M31" i="1"/>
  <c r="D24" i="1"/>
  <c r="O29" i="1"/>
  <c r="J23" i="1"/>
  <c r="P29" i="1"/>
  <c r="R24" i="1"/>
  <c r="E29" i="1"/>
  <c r="N31" i="1"/>
  <c r="P33" i="1"/>
  <c r="K33" i="1"/>
  <c r="N23" i="1"/>
  <c r="I24" i="1"/>
  <c r="D25" i="1"/>
  <c r="P25" i="1"/>
  <c r="K26" i="1"/>
  <c r="F27" i="1"/>
  <c r="R27" i="1"/>
  <c r="M28" i="1"/>
  <c r="H29" i="1"/>
  <c r="O30" i="1"/>
  <c r="M27" i="1"/>
  <c r="E24" i="1"/>
  <c r="J31" i="1"/>
  <c r="E32" i="1"/>
  <c r="O31" i="1"/>
  <c r="Q33" i="1"/>
  <c r="M32" i="1"/>
  <c r="F31" i="1"/>
  <c r="O23" i="1"/>
  <c r="J24" i="1"/>
  <c r="E25" i="1"/>
  <c r="Q25" i="1"/>
  <c r="L26" i="1"/>
  <c r="G27" i="1"/>
  <c r="N28" i="1"/>
  <c r="I29" i="1"/>
  <c r="D30" i="1"/>
  <c r="P30" i="1"/>
  <c r="R26" i="1"/>
  <c r="Q32" i="1"/>
  <c r="I28" i="1"/>
  <c r="M25" i="1"/>
  <c r="K31" i="1"/>
  <c r="P31" i="1"/>
  <c r="R33" i="1"/>
  <c r="M33" i="1"/>
  <c r="I32" i="1"/>
  <c r="F32" i="1"/>
  <c r="D23" i="1"/>
  <c r="P23" i="1"/>
  <c r="K24" i="1"/>
  <c r="F25" i="1"/>
  <c r="R25" i="1"/>
  <c r="M26" i="1"/>
  <c r="H27" i="1"/>
  <c r="O28" i="1"/>
  <c r="J29" i="1"/>
  <c r="E30" i="1"/>
  <c r="Q30" i="1"/>
  <c r="D33" i="1"/>
  <c r="D29" i="1"/>
  <c r="J33" i="1"/>
  <c r="F24" i="1"/>
  <c r="Q29" i="1"/>
  <c r="Q31" i="1"/>
  <c r="I33" i="1"/>
  <c r="F33" i="1"/>
  <c r="E23" i="1"/>
  <c r="Q23" i="1"/>
  <c r="L24" i="1"/>
  <c r="G25" i="1"/>
  <c r="N26" i="1"/>
  <c r="I27" i="1"/>
  <c r="D28" i="1"/>
  <c r="P28" i="1"/>
  <c r="K29" i="1"/>
  <c r="F30" i="1"/>
  <c r="R30" i="1"/>
  <c r="J30" i="1"/>
  <c r="J32" i="1"/>
  <c r="K30" i="1"/>
  <c r="J28" i="1"/>
  <c r="R31" i="1"/>
  <c r="F23" i="1"/>
  <c r="R23" i="1"/>
  <c r="M24" i="1"/>
  <c r="H25" i="1"/>
  <c r="O26" i="1"/>
  <c r="J27" i="1"/>
  <c r="E28" i="1"/>
  <c r="Q28" i="1"/>
  <c r="L29" i="1"/>
  <c r="G30" i="1"/>
  <c r="P32" i="1"/>
  <c r="K25" i="1"/>
  <c r="I31" i="1"/>
  <c r="E31" i="1"/>
  <c r="Q24" i="1"/>
  <c r="N27" i="1"/>
  <c r="H32" i="1"/>
  <c r="H26" i="1"/>
  <c r="L30" i="1"/>
  <c r="N32" i="1"/>
  <c r="L32" i="1"/>
  <c r="G23" i="1"/>
  <c r="N24" i="1"/>
  <c r="I25" i="1"/>
  <c r="D26" i="1"/>
  <c r="P26" i="1"/>
  <c r="K27" i="1"/>
  <c r="F28" i="1"/>
  <c r="R28" i="1"/>
  <c r="M29" i="1"/>
  <c r="H30" i="1"/>
  <c r="P24" i="1"/>
  <c r="L25" i="1"/>
  <c r="O32" i="1"/>
  <c r="L33" i="1"/>
  <c r="G31" i="1"/>
  <c r="D32" i="1"/>
  <c r="H23" i="1"/>
  <c r="O24" i="1"/>
  <c r="J25" i="1"/>
  <c r="E26" i="1"/>
  <c r="Q26" i="1"/>
  <c r="L27" i="1"/>
  <c r="G28" i="1"/>
  <c r="N29" i="1"/>
  <c r="I30" i="1"/>
  <c r="D31" i="1"/>
  <c r="I23" i="1"/>
  <c r="H28" i="1"/>
  <c r="H31" i="1"/>
  <c r="G26" i="1"/>
  <c r="O27" i="1"/>
  <c r="N33" i="1"/>
  <c r="H33" i="1"/>
  <c r="E33" i="1"/>
  <c r="L23" i="1"/>
  <c r="G24" i="1"/>
  <c r="N25" i="1"/>
  <c r="I26" i="1"/>
  <c r="D27" i="1"/>
  <c r="P27" i="1"/>
  <c r="K28" i="1"/>
  <c r="F29" i="1"/>
  <c r="R29" i="1"/>
  <c r="M30" i="1"/>
  <c r="L31" i="1"/>
  <c r="G32" i="1"/>
  <c r="F26" i="1"/>
  <c r="G33" i="1"/>
  <c r="R32" i="1"/>
  <c r="K23" i="1"/>
</calcChain>
</file>

<file path=xl/sharedStrings.xml><?xml version="1.0" encoding="utf-8"?>
<sst xmlns="http://schemas.openxmlformats.org/spreadsheetml/2006/main" count="33" uniqueCount="24">
  <si>
    <t>EN 442 Certification Data</t>
  </si>
  <si>
    <t>400 mm</t>
  </si>
  <si>
    <t>500 mm</t>
  </si>
  <si>
    <t>600 mm</t>
  </si>
  <si>
    <t>700 mm</t>
  </si>
  <si>
    <t>900 mm</t>
  </si>
  <si>
    <t>n-Exponent</t>
  </si>
  <si>
    <t>Gewicht (kg/m)</t>
  </si>
  <si>
    <t>&lt;&lt;&lt;</t>
  </si>
  <si>
    <t>Delta T</t>
  </si>
  <si>
    <t>Hygiene Plan 8</t>
  </si>
  <si>
    <t>Bauhöhe</t>
  </si>
  <si>
    <t>Typ</t>
  </si>
  <si>
    <t>W/m bei 75/65/20°C</t>
  </si>
  <si>
    <t>Oberfläche (m²/m)</t>
  </si>
  <si>
    <t>Wasserinhalt (l/m)</t>
  </si>
  <si>
    <t>Wärmeleistungen: (Logarithmisch)</t>
  </si>
  <si>
    <t>Vorlauftemperatur (°C)</t>
  </si>
  <si>
    <t>Rücklauftemperatur (°C)</t>
  </si>
  <si>
    <t>Raumtemperatur (°C)</t>
  </si>
  <si>
    <t>Weitere Betriebstemperaturen?</t>
  </si>
  <si>
    <t>Vorlauftemperatur eintragen</t>
  </si>
  <si>
    <t>Rücklauftemperatur eintragen</t>
  </si>
  <si>
    <t>Raumtemperatur eintragen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</si>
</sst>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34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81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5" fontId="5" fillId="0" borderId="7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165" fontId="5" fillId="0" borderId="9" xfId="1" applyNumberFormat="1" applyFont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11" xfId="1" applyNumberFormat="1" applyFont="1" applyFill="1" applyBorder="1" applyProtection="1">
      <protection hidden="1"/>
    </xf>
    <xf numFmtId="166" fontId="5" fillId="3" borderId="1" xfId="1" applyNumberFormat="1" applyFont="1" applyFill="1" applyBorder="1" applyAlignment="1" applyProtection="1">
      <alignment horizontal="right"/>
      <protection hidden="1"/>
    </xf>
    <xf numFmtId="167" fontId="5" fillId="0" borderId="10" xfId="1" applyNumberFormat="1" applyFont="1" applyBorder="1" applyProtection="1">
      <protection hidden="1"/>
    </xf>
    <xf numFmtId="167" fontId="5" fillId="0" borderId="1" xfId="1" applyNumberFormat="1" applyFont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11" xfId="1" applyNumberFormat="1" applyFont="1" applyFill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7" fontId="5" fillId="0" borderId="14" xfId="1" applyNumberFormat="1" applyFont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Protection="1"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2" xfId="1" applyNumberFormat="1" applyFont="1" applyBorder="1" applyAlignment="1" applyProtection="1">
      <alignment vertical="center"/>
      <protection hidden="1"/>
    </xf>
    <xf numFmtId="164" fontId="11" fillId="2" borderId="0" xfId="1" applyNumberFormat="1" applyFont="1" applyFill="1" applyProtection="1">
      <protection hidden="1"/>
    </xf>
    <xf numFmtId="2" fontId="8" fillId="0" borderId="0" xfId="2" applyNumberFormat="1" applyFont="1" applyAlignment="1" applyProtection="1">
      <alignment horizontal="center" vertical="center"/>
      <protection hidden="1"/>
    </xf>
    <xf numFmtId="164" fontId="8" fillId="0" borderId="15" xfId="1" applyNumberFormat="1" applyFont="1" applyBorder="1" applyAlignment="1" applyProtection="1">
      <alignment horizontal="center" vertical="center"/>
      <protection hidden="1"/>
    </xf>
    <xf numFmtId="164" fontId="8" fillId="3" borderId="15" xfId="1" applyNumberFormat="1" applyFont="1" applyFill="1" applyBorder="1" applyAlignment="1" applyProtection="1">
      <alignment horizontal="center" vertical="center"/>
      <protection hidden="1"/>
    </xf>
    <xf numFmtId="165" fontId="5" fillId="0" borderId="19" xfId="1" applyNumberFormat="1" applyFont="1" applyBorder="1" applyProtection="1"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5" fontId="5" fillId="0" borderId="20" xfId="1" applyNumberFormat="1" applyFont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7" fontId="5" fillId="0" borderId="3" xfId="1" applyNumberFormat="1" applyFont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0" borderId="5" xfId="1" applyNumberFormat="1" applyFont="1" applyBorder="1" applyProtection="1">
      <protection hidden="1"/>
    </xf>
    <xf numFmtId="166" fontId="5" fillId="3" borderId="17" xfId="1" applyNumberFormat="1" applyFont="1" applyFill="1" applyBorder="1" applyProtection="1">
      <protection hidden="1"/>
    </xf>
    <xf numFmtId="167" fontId="5" fillId="0" borderId="17" xfId="1" applyNumberFormat="1" applyFont="1" applyBorder="1" applyProtection="1">
      <protection hidden="1"/>
    </xf>
    <xf numFmtId="167" fontId="5" fillId="3" borderId="17" xfId="1" applyNumberFormat="1" applyFont="1" applyFill="1" applyBorder="1" applyProtection="1">
      <protection hidden="1"/>
    </xf>
    <xf numFmtId="167" fontId="5" fillId="0" borderId="18" xfId="1" applyNumberFormat="1" applyFont="1" applyBorder="1" applyProtection="1"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164" fontId="7" fillId="3" borderId="1" xfId="1" applyNumberFormat="1" applyFont="1" applyFill="1" applyBorder="1" applyAlignment="1" applyProtection="1">
      <alignment horizontal="center" vertical="center"/>
      <protection hidden="1"/>
    </xf>
    <xf numFmtId="164" fontId="15" fillId="4" borderId="21" xfId="2" applyNumberFormat="1" applyFont="1" applyFill="1" applyBorder="1" applyAlignment="1" applyProtection="1">
      <alignment horizontal="center"/>
      <protection hidden="1"/>
    </xf>
    <xf numFmtId="164" fontId="15" fillId="4" borderId="22" xfId="2" applyNumberFormat="1" applyFont="1" applyFill="1" applyBorder="1" applyAlignment="1" applyProtection="1">
      <alignment horizontal="center"/>
      <protection hidden="1"/>
    </xf>
    <xf numFmtId="2" fontId="9" fillId="4" borderId="23" xfId="2" applyNumberFormat="1" applyFont="1" applyFill="1" applyBorder="1" applyAlignment="1" applyProtection="1">
      <alignment horizontal="center"/>
      <protection hidden="1"/>
    </xf>
    <xf numFmtId="164" fontId="7" fillId="0" borderId="0" xfId="1" applyNumberFormat="1" applyFont="1" applyAlignment="1" applyProtection="1">
      <alignment horizontal="center"/>
      <protection hidden="1"/>
    </xf>
    <xf numFmtId="167" fontId="5" fillId="0" borderId="0" xfId="1" applyNumberFormat="1" applyFont="1" applyProtection="1">
      <protection hidden="1"/>
    </xf>
    <xf numFmtId="165" fontId="5" fillId="0" borderId="25" xfId="1" applyNumberFormat="1" applyFont="1" applyBorder="1" applyProtection="1">
      <protection hidden="1"/>
    </xf>
    <xf numFmtId="165" fontId="5" fillId="0" borderId="27" xfId="1" applyNumberFormat="1" applyFont="1" applyBorder="1" applyProtection="1">
      <protection hidden="1"/>
    </xf>
    <xf numFmtId="165" fontId="5" fillId="0" borderId="29" xfId="1" applyNumberFormat="1" applyFont="1" applyBorder="1" applyProtection="1">
      <protection hidden="1"/>
    </xf>
    <xf numFmtId="165" fontId="5" fillId="0" borderId="30" xfId="1" applyNumberFormat="1" applyFont="1" applyBorder="1" applyProtection="1">
      <protection hidden="1"/>
    </xf>
    <xf numFmtId="165" fontId="5" fillId="3" borderId="24" xfId="1" applyNumberFormat="1" applyFont="1" applyFill="1" applyBorder="1" applyProtection="1">
      <protection hidden="1"/>
    </xf>
    <xf numFmtId="165" fontId="5" fillId="3" borderId="26" xfId="1" applyNumberFormat="1" applyFont="1" applyFill="1" applyBorder="1" applyProtection="1"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4" fontId="7" fillId="0" borderId="16" xfId="1" applyNumberFormat="1" applyFont="1" applyBorder="1" applyAlignment="1" applyProtection="1">
      <alignment horizontal="center"/>
      <protection hidden="1"/>
    </xf>
    <xf numFmtId="164" fontId="5" fillId="0" borderId="28" xfId="1" applyNumberFormat="1" applyFont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0" borderId="4" xfId="1" applyNumberFormat="1" applyFont="1" applyBorder="1" applyAlignment="1" applyProtection="1">
      <alignment horizontal="center"/>
      <protection hidden="1"/>
    </xf>
    <xf numFmtId="164" fontId="7" fillId="0" borderId="6" xfId="1" applyNumberFormat="1" applyFont="1" applyBorder="1" applyAlignment="1" applyProtection="1">
      <alignment horizontal="center"/>
      <protection hidden="1"/>
    </xf>
    <xf numFmtId="164" fontId="7" fillId="0" borderId="5" xfId="1" applyNumberFormat="1" applyFont="1" applyBorder="1" applyAlignment="1" applyProtection="1">
      <alignment horizontal="center"/>
      <protection hidden="1"/>
    </xf>
    <xf numFmtId="164" fontId="7" fillId="3" borderId="2" xfId="1" applyNumberFormat="1" applyFont="1" applyFill="1" applyBorder="1" applyAlignment="1" applyProtection="1">
      <alignment horizontal="center"/>
      <protection hidden="1"/>
    </xf>
    <xf numFmtId="164" fontId="7" fillId="3" borderId="16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8" fillId="3" borderId="3" xfId="0" applyFont="1" applyFill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165" fontId="5" fillId="0" borderId="31" xfId="1" applyNumberFormat="1" applyFont="1" applyBorder="1" applyProtection="1">
      <protection hidden="1"/>
    </xf>
    <xf numFmtId="165" fontId="5" fillId="0" borderId="32" xfId="1" applyNumberFormat="1" applyFont="1" applyBorder="1" applyProtection="1">
      <protection hidden="1"/>
    </xf>
    <xf numFmtId="165" fontId="5" fillId="0" borderId="33" xfId="1" applyNumberFormat="1" applyFont="1" applyBorder="1" applyProtection="1"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58524</xdr:colOff>
      <xdr:row>0</xdr:row>
      <xdr:rowOff>68035</xdr:rowOff>
    </xdr:from>
    <xdr:to>
      <xdr:col>2</xdr:col>
      <xdr:colOff>858894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3"/>
  <sheetViews>
    <sheetView showGridLines="0" tabSelected="1" topLeftCell="B1" zoomScale="85" zoomScaleNormal="85" workbookViewId="0">
      <selection activeCell="D15" sqref="D15"/>
    </sheetView>
  </sheetViews>
  <sheetFormatPr defaultRowHeight="15" x14ac:dyDescent="0.25"/>
  <cols>
    <col min="1" max="1" width="9.140625" style="3" hidden="1" customWidth="1"/>
    <col min="2" max="2" width="12.140625" style="3" customWidth="1"/>
    <col min="3" max="3" width="14.28515625" style="3" bestFit="1" customWidth="1"/>
    <col min="4" max="16384" width="9.140625" style="3"/>
  </cols>
  <sheetData>
    <row r="1" spans="1:21" ht="30.75" customHeight="1" x14ac:dyDescent="0.5">
      <c r="B1" s="1"/>
      <c r="C1" s="2"/>
      <c r="D1" s="72" t="s">
        <v>10</v>
      </c>
      <c r="E1" s="72"/>
      <c r="F1" s="72"/>
      <c r="G1" s="72"/>
      <c r="H1" s="72"/>
      <c r="I1" s="72"/>
      <c r="J1" s="72"/>
    </row>
    <row r="2" spans="1:21" ht="15.75" customHeight="1" x14ac:dyDescent="0.25">
      <c r="B2" s="4"/>
      <c r="C2" s="5"/>
    </row>
    <row r="3" spans="1:21" ht="21" x14ac:dyDescent="0.35">
      <c r="B3" s="6" t="s">
        <v>0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15.75" x14ac:dyDescent="0.25">
      <c r="B4" s="63" t="s">
        <v>11</v>
      </c>
      <c r="C4" s="73"/>
      <c r="D4" s="66" t="s">
        <v>1</v>
      </c>
      <c r="E4" s="66"/>
      <c r="F4" s="66"/>
      <c r="G4" s="66" t="s">
        <v>2</v>
      </c>
      <c r="H4" s="66"/>
      <c r="I4" s="66"/>
      <c r="J4" s="66" t="s">
        <v>3</v>
      </c>
      <c r="K4" s="66"/>
      <c r="L4" s="66"/>
      <c r="M4" s="66" t="s">
        <v>4</v>
      </c>
      <c r="N4" s="66"/>
      <c r="O4" s="66"/>
      <c r="P4" s="66" t="s">
        <v>5</v>
      </c>
      <c r="Q4" s="66"/>
      <c r="R4" s="66"/>
    </row>
    <row r="5" spans="1:21" ht="15.75" x14ac:dyDescent="0.25">
      <c r="B5" s="74" t="s">
        <v>12</v>
      </c>
      <c r="C5" s="75"/>
      <c r="D5" s="9">
        <v>10</v>
      </c>
      <c r="E5" s="9">
        <v>20</v>
      </c>
      <c r="F5" s="9">
        <v>30</v>
      </c>
      <c r="G5" s="9">
        <v>10</v>
      </c>
      <c r="H5" s="9">
        <v>20</v>
      </c>
      <c r="I5" s="9">
        <v>30</v>
      </c>
      <c r="J5" s="9">
        <v>10</v>
      </c>
      <c r="K5" s="9">
        <v>20</v>
      </c>
      <c r="L5" s="9">
        <v>30</v>
      </c>
      <c r="M5" s="9">
        <v>10</v>
      </c>
      <c r="N5" s="9">
        <v>20</v>
      </c>
      <c r="O5" s="9">
        <v>30</v>
      </c>
      <c r="P5" s="9">
        <v>10</v>
      </c>
      <c r="Q5" s="9">
        <v>20</v>
      </c>
      <c r="R5" s="9">
        <v>30</v>
      </c>
    </row>
    <row r="6" spans="1:21" ht="16.5" thickBot="1" x14ac:dyDescent="0.3">
      <c r="B6" s="76"/>
      <c r="C6" s="77"/>
      <c r="D6" s="67"/>
      <c r="E6" s="68"/>
      <c r="F6" s="69"/>
      <c r="G6" s="67"/>
      <c r="H6" s="68"/>
      <c r="I6" s="69"/>
      <c r="J6" s="67"/>
      <c r="K6" s="68"/>
      <c r="L6" s="69"/>
      <c r="M6" s="67"/>
      <c r="N6" s="68"/>
      <c r="O6" s="69"/>
      <c r="P6" s="67"/>
      <c r="Q6" s="68"/>
      <c r="R6" s="69"/>
    </row>
    <row r="7" spans="1:21" ht="15.75" x14ac:dyDescent="0.25">
      <c r="B7" s="63" t="s">
        <v>13</v>
      </c>
      <c r="C7" s="64"/>
      <c r="D7" s="38">
        <v>394</v>
      </c>
      <c r="E7" s="40">
        <v>680</v>
      </c>
      <c r="F7" s="11">
        <v>983</v>
      </c>
      <c r="G7" s="10">
        <v>481</v>
      </c>
      <c r="H7" s="11">
        <v>820</v>
      </c>
      <c r="I7" s="12">
        <v>1168</v>
      </c>
      <c r="J7" s="10">
        <v>562</v>
      </c>
      <c r="K7" s="11">
        <v>952</v>
      </c>
      <c r="L7" s="12">
        <v>1357</v>
      </c>
      <c r="M7" s="10">
        <v>636</v>
      </c>
      <c r="N7" s="11">
        <v>1077</v>
      </c>
      <c r="O7" s="12">
        <v>1550</v>
      </c>
      <c r="P7" s="10">
        <v>765</v>
      </c>
      <c r="Q7" s="11">
        <v>1308</v>
      </c>
      <c r="R7" s="12">
        <v>1959</v>
      </c>
    </row>
    <row r="8" spans="1:21" ht="15.75" x14ac:dyDescent="0.25">
      <c r="B8" s="70" t="s">
        <v>6</v>
      </c>
      <c r="C8" s="71"/>
      <c r="D8" s="45">
        <v>1.2661</v>
      </c>
      <c r="E8" s="41">
        <v>1.3021</v>
      </c>
      <c r="F8" s="14">
        <v>1.3009999999999999</v>
      </c>
      <c r="G8" s="13">
        <v>1.2657</v>
      </c>
      <c r="H8" s="14">
        <v>1.3052999999999999</v>
      </c>
      <c r="I8" s="15">
        <v>1.284</v>
      </c>
      <c r="J8" s="13">
        <v>1.2654000000000001</v>
      </c>
      <c r="K8" s="14">
        <v>1.3086</v>
      </c>
      <c r="L8" s="15">
        <v>1.2670999999999999</v>
      </c>
      <c r="M8" s="13">
        <v>1.2654000000000001</v>
      </c>
      <c r="N8" s="14">
        <v>1.3156000000000001</v>
      </c>
      <c r="O8" s="15">
        <v>1.2884</v>
      </c>
      <c r="P8" s="13">
        <v>1.2658</v>
      </c>
      <c r="Q8" s="16">
        <v>1.3294999999999999</v>
      </c>
      <c r="R8" s="15">
        <v>1.3310999999999999</v>
      </c>
    </row>
    <row r="9" spans="1:21" ht="15.75" x14ac:dyDescent="0.25">
      <c r="B9" s="63" t="s">
        <v>14</v>
      </c>
      <c r="C9" s="64"/>
      <c r="D9" s="46">
        <v>0.91</v>
      </c>
      <c r="E9" s="42">
        <v>1.825</v>
      </c>
      <c r="F9" s="18">
        <v>2.73</v>
      </c>
      <c r="G9" s="17">
        <v>1.1399999999999999</v>
      </c>
      <c r="H9" s="18">
        <v>2.2799999999999998</v>
      </c>
      <c r="I9" s="19">
        <v>3.42</v>
      </c>
      <c r="J9" s="17">
        <v>1.37</v>
      </c>
      <c r="K9" s="18">
        <v>2.74</v>
      </c>
      <c r="L9" s="19">
        <v>4.1100000000000003</v>
      </c>
      <c r="M9" s="17">
        <v>1.6</v>
      </c>
      <c r="N9" s="18">
        <v>3.2</v>
      </c>
      <c r="O9" s="19">
        <v>4.79</v>
      </c>
      <c r="P9" s="17">
        <v>2.06</v>
      </c>
      <c r="Q9" s="18">
        <v>4.12</v>
      </c>
      <c r="R9" s="19">
        <v>6.18</v>
      </c>
    </row>
    <row r="10" spans="1:21" ht="15.75" x14ac:dyDescent="0.25">
      <c r="B10" s="70" t="s">
        <v>7</v>
      </c>
      <c r="C10" s="71"/>
      <c r="D10" s="47">
        <v>10.79</v>
      </c>
      <c r="E10" s="43">
        <v>19.260000000000002</v>
      </c>
      <c r="F10" s="21">
        <v>28.53</v>
      </c>
      <c r="G10" s="20">
        <v>13.15</v>
      </c>
      <c r="H10" s="21">
        <v>23.88</v>
      </c>
      <c r="I10" s="22">
        <v>35.07</v>
      </c>
      <c r="J10" s="20">
        <v>15.5</v>
      </c>
      <c r="K10" s="21">
        <v>28.5</v>
      </c>
      <c r="L10" s="22">
        <v>41.6</v>
      </c>
      <c r="M10" s="20">
        <v>18.149999999999999</v>
      </c>
      <c r="N10" s="21">
        <v>33.33</v>
      </c>
      <c r="O10" s="22">
        <v>48.1</v>
      </c>
      <c r="P10" s="20">
        <v>23.45</v>
      </c>
      <c r="Q10" s="21">
        <v>43</v>
      </c>
      <c r="R10" s="22">
        <v>61.1</v>
      </c>
    </row>
    <row r="11" spans="1:21" ht="16.5" thickBot="1" x14ac:dyDescent="0.3">
      <c r="B11" s="63" t="s">
        <v>15</v>
      </c>
      <c r="C11" s="64"/>
      <c r="D11" s="48">
        <v>2.35</v>
      </c>
      <c r="E11" s="44">
        <v>4.49</v>
      </c>
      <c r="F11" s="24">
        <v>6.57</v>
      </c>
      <c r="G11" s="23">
        <v>2.85</v>
      </c>
      <c r="H11" s="24">
        <v>5.7</v>
      </c>
      <c r="I11" s="25">
        <v>7.93</v>
      </c>
      <c r="J11" s="23">
        <v>3.35</v>
      </c>
      <c r="K11" s="24">
        <v>6.9</v>
      </c>
      <c r="L11" s="25">
        <v>9.3000000000000007</v>
      </c>
      <c r="M11" s="23">
        <v>3.83</v>
      </c>
      <c r="N11" s="24">
        <v>7.57</v>
      </c>
      <c r="O11" s="25">
        <v>10.77</v>
      </c>
      <c r="P11" s="23">
        <v>4.8</v>
      </c>
      <c r="Q11" s="24">
        <v>8.9</v>
      </c>
      <c r="R11" s="25">
        <v>13.7</v>
      </c>
    </row>
    <row r="12" spans="1:21" ht="15.75" x14ac:dyDescent="0.25">
      <c r="B12" s="55"/>
      <c r="C12" s="55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spans="1:21" ht="15.75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7"/>
      <c r="N13" s="8"/>
      <c r="O13" s="8"/>
      <c r="P13" s="8"/>
      <c r="Q13" s="8"/>
      <c r="R13" s="8"/>
      <c r="S13" s="8"/>
      <c r="T13" s="8"/>
      <c r="U13" s="8"/>
    </row>
    <row r="14" spans="1:21" ht="21.75" thickBot="1" x14ac:dyDescent="0.4">
      <c r="B14" s="26" t="s">
        <v>16</v>
      </c>
      <c r="C14" s="26"/>
      <c r="D14" s="26"/>
      <c r="E14" s="27"/>
      <c r="F14" s="27"/>
      <c r="G14" s="34" t="s">
        <v>20</v>
      </c>
      <c r="H14" s="34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x14ac:dyDescent="0.25">
      <c r="A15" s="52">
        <v>75</v>
      </c>
      <c r="B15" s="49" t="s">
        <v>17</v>
      </c>
      <c r="C15" s="49"/>
      <c r="D15" s="28">
        <v>75</v>
      </c>
      <c r="E15" s="29"/>
      <c r="F15" s="29" t="s">
        <v>8</v>
      </c>
      <c r="G15" s="30" t="s">
        <v>21</v>
      </c>
      <c r="H15" s="30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x14ac:dyDescent="0.25">
      <c r="A16" s="53">
        <v>65</v>
      </c>
      <c r="B16" s="49" t="s">
        <v>18</v>
      </c>
      <c r="C16" s="49"/>
      <c r="D16" s="28">
        <v>65</v>
      </c>
      <c r="E16" s="29"/>
      <c r="F16" s="29" t="s">
        <v>8</v>
      </c>
      <c r="G16" s="30" t="s">
        <v>22</v>
      </c>
      <c r="H16" s="30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6" ht="15.75" x14ac:dyDescent="0.25">
      <c r="A17" s="53">
        <v>20</v>
      </c>
      <c r="B17" s="49" t="s">
        <v>19</v>
      </c>
      <c r="C17" s="49"/>
      <c r="D17" s="28">
        <v>20</v>
      </c>
      <c r="E17" s="29"/>
      <c r="F17" s="29" t="s">
        <v>8</v>
      </c>
      <c r="G17" s="30" t="s">
        <v>23</v>
      </c>
      <c r="H17" s="30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6" ht="16.5" thickBot="1" x14ac:dyDescent="0.3">
      <c r="A18" s="54">
        <f>(A15-A16)/LN((A15-A17)/(A16-A17))</f>
        <v>49.83288654563971</v>
      </c>
      <c r="B18" s="50" t="s">
        <v>9</v>
      </c>
      <c r="C18" s="50"/>
      <c r="D18" s="31">
        <f>(D15-D16)/LN((D15-D17)/(D16-D17))</f>
        <v>49.83288654563971</v>
      </c>
      <c r="G18" s="32"/>
      <c r="H18" s="32"/>
      <c r="I18" s="8"/>
      <c r="J18" s="8"/>
      <c r="K18" s="7"/>
      <c r="L18" s="1"/>
      <c r="M18" s="1"/>
      <c r="N18" s="1"/>
      <c r="O18" s="1"/>
      <c r="P18" s="1"/>
      <c r="Q18" s="1"/>
      <c r="R18" s="1"/>
      <c r="S18" s="1"/>
      <c r="T18" s="1"/>
      <c r="U18" s="1"/>
      <c r="X18" s="35"/>
      <c r="Y18" s="35"/>
      <c r="Z18" s="7"/>
    </row>
    <row r="19" spans="1:26" ht="15.75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6" ht="15.75" x14ac:dyDescent="0.25">
      <c r="B20" s="7"/>
      <c r="C20" s="39" t="s">
        <v>11</v>
      </c>
      <c r="D20" s="66" t="s">
        <v>1</v>
      </c>
      <c r="E20" s="66"/>
      <c r="F20" s="66"/>
      <c r="G20" s="66" t="s">
        <v>2</v>
      </c>
      <c r="H20" s="66"/>
      <c r="I20" s="66"/>
      <c r="J20" s="66" t="s">
        <v>3</v>
      </c>
      <c r="K20" s="66"/>
      <c r="L20" s="66"/>
      <c r="M20" s="66" t="s">
        <v>4</v>
      </c>
      <c r="N20" s="66"/>
      <c r="O20" s="66"/>
      <c r="P20" s="66" t="s">
        <v>5</v>
      </c>
      <c r="Q20" s="66"/>
      <c r="R20" s="66"/>
    </row>
    <row r="21" spans="1:26" ht="15.75" x14ac:dyDescent="0.25">
      <c r="B21" s="7"/>
      <c r="C21" s="51" t="s">
        <v>12</v>
      </c>
      <c r="D21" s="9">
        <v>10</v>
      </c>
      <c r="E21" s="9">
        <v>20</v>
      </c>
      <c r="F21" s="9">
        <v>30</v>
      </c>
      <c r="G21" s="9">
        <v>10</v>
      </c>
      <c r="H21" s="9">
        <v>20</v>
      </c>
      <c r="I21" s="9">
        <v>30</v>
      </c>
      <c r="J21" s="9">
        <v>10</v>
      </c>
      <c r="K21" s="9">
        <v>20</v>
      </c>
      <c r="L21" s="9">
        <v>30</v>
      </c>
      <c r="M21" s="9">
        <v>10</v>
      </c>
      <c r="N21" s="9">
        <v>20</v>
      </c>
      <c r="O21" s="9">
        <v>30</v>
      </c>
      <c r="P21" s="9">
        <v>10</v>
      </c>
      <c r="Q21" s="9">
        <v>20</v>
      </c>
      <c r="R21" s="9">
        <v>30</v>
      </c>
    </row>
    <row r="22" spans="1:26" ht="16.5" thickBot="1" x14ac:dyDescent="0.3">
      <c r="B22" s="7"/>
      <c r="C22" s="33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26" ht="15.75" x14ac:dyDescent="0.25">
      <c r="B23" s="7"/>
      <c r="C23" s="36">
        <v>400</v>
      </c>
      <c r="D23" s="59">
        <f>ROUND(D$7*$C23/1000*($D$18/$A$18)^D$8,0)</f>
        <v>158</v>
      </c>
      <c r="E23" s="59">
        <f>ROUND(E$7*$C23/1000*($D$18/$A$18)^E$8,0)</f>
        <v>272</v>
      </c>
      <c r="F23" s="60">
        <f>ROUND(F$7*$C23/1000*($D$18/$A$18)^F$8,0)</f>
        <v>393</v>
      </c>
      <c r="G23" s="59">
        <f>ROUND(G$7*$C23/1000*($D$18/$A$18)^G$8,0)</f>
        <v>192</v>
      </c>
      <c r="H23" s="59">
        <f>ROUND(H$7*$C23/1000*($D$18/$A$18)^H$8,0)</f>
        <v>328</v>
      </c>
      <c r="I23" s="60">
        <f>ROUND(I$7*$C23/1000*($D$18/$A$18)^I$8,0)</f>
        <v>467</v>
      </c>
      <c r="J23" s="59">
        <f>ROUND(J$7*$C23/1000*($D$18/$A$18)^J$8,0)</f>
        <v>225</v>
      </c>
      <c r="K23" s="59">
        <f>ROUND(K$7*$C23/1000*($D$18/$A$18)^K$8,0)</f>
        <v>381</v>
      </c>
      <c r="L23" s="60">
        <f>ROUND(L$7*$C23/1000*($D$18/$A$18)^L$8,0)</f>
        <v>543</v>
      </c>
      <c r="M23" s="59">
        <f>ROUND(M$7*$C23/1000*($D$18/$A$18)^M$8,0)</f>
        <v>254</v>
      </c>
      <c r="N23" s="59">
        <f>ROUND(N$7*$C23/1000*($D$18/$A$18)^N$8,0)</f>
        <v>431</v>
      </c>
      <c r="O23" s="60">
        <f>ROUND(O$7*$C23/1000*($D$18/$A$18)^O$8,0)</f>
        <v>620</v>
      </c>
      <c r="P23" s="59">
        <f>ROUND(P$7*$C23/1000*($D$18/$A$18)^P$8,0)</f>
        <v>306</v>
      </c>
      <c r="Q23" s="59">
        <f>ROUND(Q$7*$C23/1000*($D$18/$A$18)^Q$8,0)</f>
        <v>523</v>
      </c>
      <c r="R23" s="60">
        <f>ROUND(R$7*$C23/1000*($D$18/$A$18)^R$8,0)</f>
        <v>784</v>
      </c>
    </row>
    <row r="24" spans="1:26" ht="15.75" x14ac:dyDescent="0.25">
      <c r="B24" s="7"/>
      <c r="C24" s="37">
        <v>500</v>
      </c>
      <c r="D24" s="61">
        <f>ROUND(D$7*$C24/1000*($D$18/$A$18)^D$8,0)</f>
        <v>197</v>
      </c>
      <c r="E24" s="61">
        <f>ROUND(E$7*$C24/1000*($D$18/$A$18)^E$8,0)</f>
        <v>340</v>
      </c>
      <c r="F24" s="62">
        <f>ROUND(F$7*$C24/1000*($D$18/$A$18)^F$8,0)</f>
        <v>492</v>
      </c>
      <c r="G24" s="61">
        <f>ROUND(G$7*$C24/1000*($D$18/$A$18)^G$8,0)</f>
        <v>241</v>
      </c>
      <c r="H24" s="61">
        <f>ROUND(H$7*$C24/1000*($D$18/$A$18)^H$8,0)</f>
        <v>410</v>
      </c>
      <c r="I24" s="62">
        <f>ROUND(I$7*$C24/1000*($D$18/$A$18)^I$8,0)</f>
        <v>584</v>
      </c>
      <c r="J24" s="61">
        <f>ROUND(J$7*$C24/1000*($D$18/$A$18)^J$8,0)</f>
        <v>281</v>
      </c>
      <c r="K24" s="61">
        <f>ROUND(K$7*$C24/1000*($D$18/$A$18)^K$8,0)</f>
        <v>476</v>
      </c>
      <c r="L24" s="62">
        <f>ROUND(L$7*$C24/1000*($D$18/$A$18)^L$8,0)</f>
        <v>679</v>
      </c>
      <c r="M24" s="61">
        <f>ROUND(M$7*$C24/1000*($D$18/$A$18)^M$8,0)</f>
        <v>318</v>
      </c>
      <c r="N24" s="61">
        <f>ROUND(N$7*$C24/1000*($D$18/$A$18)^N$8,0)</f>
        <v>539</v>
      </c>
      <c r="O24" s="62">
        <f>ROUND(O$7*$C24/1000*($D$18/$A$18)^O$8,0)</f>
        <v>775</v>
      </c>
      <c r="P24" s="61">
        <f>ROUND(P$7*$C24/1000*($D$18/$A$18)^P$8,0)</f>
        <v>383</v>
      </c>
      <c r="Q24" s="61">
        <f>ROUND(Q$7*$C24/1000*($D$18/$A$18)^Q$8,0)</f>
        <v>654</v>
      </c>
      <c r="R24" s="62">
        <f>ROUND(R$7*$C24/1000*($D$18/$A$18)^R$8,0)</f>
        <v>980</v>
      </c>
    </row>
    <row r="25" spans="1:26" ht="15.75" x14ac:dyDescent="0.25">
      <c r="B25" s="7"/>
      <c r="C25" s="36">
        <v>600</v>
      </c>
      <c r="D25" s="57">
        <f>ROUND(D$7*$C25/1000*($D$18/$A$18)^D$8,0)</f>
        <v>236</v>
      </c>
      <c r="E25" s="57">
        <f>ROUND(E$7*$C25/1000*($D$18/$A$18)^E$8,0)</f>
        <v>408</v>
      </c>
      <c r="F25" s="58">
        <f>ROUND(F$7*$C25/1000*($D$18/$A$18)^F$8,0)</f>
        <v>590</v>
      </c>
      <c r="G25" s="57">
        <f>ROUND(G$7*$C25/1000*($D$18/$A$18)^G$8,0)</f>
        <v>289</v>
      </c>
      <c r="H25" s="57">
        <f>ROUND(H$7*$C25/1000*($D$18/$A$18)^H$8,0)</f>
        <v>492</v>
      </c>
      <c r="I25" s="58">
        <f>ROUND(I$7*$C25/1000*($D$18/$A$18)^I$8,0)</f>
        <v>701</v>
      </c>
      <c r="J25" s="57">
        <f>ROUND(J$7*$C25/1000*($D$18/$A$18)^J$8,0)</f>
        <v>337</v>
      </c>
      <c r="K25" s="57">
        <f>ROUND(K$7*$C25/1000*($D$18/$A$18)^K$8,0)</f>
        <v>571</v>
      </c>
      <c r="L25" s="58">
        <f>ROUND(L$7*$C25/1000*($D$18/$A$18)^L$8,0)</f>
        <v>814</v>
      </c>
      <c r="M25" s="57">
        <f>ROUND(M$7*$C25/1000*($D$18/$A$18)^M$8,0)</f>
        <v>382</v>
      </c>
      <c r="N25" s="57">
        <f>ROUND(N$7*$C25/1000*($D$18/$A$18)^N$8,0)</f>
        <v>646</v>
      </c>
      <c r="O25" s="58">
        <f>ROUND(O$7*$C25/1000*($D$18/$A$18)^O$8,0)</f>
        <v>930</v>
      </c>
      <c r="P25" s="57">
        <f>ROUND(P$7*$C25/1000*($D$18/$A$18)^P$8,0)</f>
        <v>459</v>
      </c>
      <c r="Q25" s="57">
        <f>ROUND(Q$7*$C25/1000*($D$18/$A$18)^Q$8,0)</f>
        <v>785</v>
      </c>
      <c r="R25" s="58">
        <f>ROUND(R$7*$C25/1000*($D$18/$A$18)^R$8,0)</f>
        <v>1175</v>
      </c>
    </row>
    <row r="26" spans="1:26" ht="15.75" x14ac:dyDescent="0.25">
      <c r="B26" s="7"/>
      <c r="C26" s="37">
        <v>700</v>
      </c>
      <c r="D26" s="61">
        <f>ROUND(D$7*$C26/1000*($D$18/$A$18)^D$8,0)</f>
        <v>276</v>
      </c>
      <c r="E26" s="61">
        <f>ROUND(E$7*$C26/1000*($D$18/$A$18)^E$8,0)</f>
        <v>476</v>
      </c>
      <c r="F26" s="62">
        <f>ROUND(F$7*$C26/1000*($D$18/$A$18)^F$8,0)</f>
        <v>688</v>
      </c>
      <c r="G26" s="61">
        <f>ROUND(G$7*$C26/1000*($D$18/$A$18)^G$8,0)</f>
        <v>337</v>
      </c>
      <c r="H26" s="61">
        <f>ROUND(H$7*$C26/1000*($D$18/$A$18)^H$8,0)</f>
        <v>574</v>
      </c>
      <c r="I26" s="62">
        <f>ROUND(I$7*$C26/1000*($D$18/$A$18)^I$8,0)</f>
        <v>818</v>
      </c>
      <c r="J26" s="61">
        <f>ROUND(J$7*$C26/1000*($D$18/$A$18)^J$8,0)</f>
        <v>393</v>
      </c>
      <c r="K26" s="61">
        <f>ROUND(K$7*$C26/1000*($D$18/$A$18)^K$8,0)</f>
        <v>666</v>
      </c>
      <c r="L26" s="62">
        <f>ROUND(L$7*$C26/1000*($D$18/$A$18)^L$8,0)</f>
        <v>950</v>
      </c>
      <c r="M26" s="61">
        <f>ROUND(M$7*$C26/1000*($D$18/$A$18)^M$8,0)</f>
        <v>445</v>
      </c>
      <c r="N26" s="61">
        <f>ROUND(N$7*$C26/1000*($D$18/$A$18)^N$8,0)</f>
        <v>754</v>
      </c>
      <c r="O26" s="62">
        <f>ROUND(O$7*$C26/1000*($D$18/$A$18)^O$8,0)</f>
        <v>1085</v>
      </c>
      <c r="P26" s="61">
        <f>ROUND(P$7*$C26/1000*($D$18/$A$18)^P$8,0)</f>
        <v>536</v>
      </c>
      <c r="Q26" s="61">
        <f>ROUND(Q$7*$C26/1000*($D$18/$A$18)^Q$8,0)</f>
        <v>916</v>
      </c>
      <c r="R26" s="62">
        <f>ROUND(R$7*$C26/1000*($D$18/$A$18)^R$8,0)</f>
        <v>1371</v>
      </c>
    </row>
    <row r="27" spans="1:26" ht="15.75" x14ac:dyDescent="0.25">
      <c r="B27" s="7"/>
      <c r="C27" s="36">
        <v>800</v>
      </c>
      <c r="D27" s="57">
        <f>ROUND(D$7*$C27/1000*($D$18/$A$18)^D$8,0)</f>
        <v>315</v>
      </c>
      <c r="E27" s="57">
        <f>ROUND(E$7*$C27/1000*($D$18/$A$18)^E$8,0)</f>
        <v>544</v>
      </c>
      <c r="F27" s="58">
        <f>ROUND(F$7*$C27/1000*($D$18/$A$18)^F$8,0)</f>
        <v>786</v>
      </c>
      <c r="G27" s="57">
        <f>ROUND(G$7*$C27/1000*($D$18/$A$18)^G$8,0)</f>
        <v>385</v>
      </c>
      <c r="H27" s="57">
        <f>ROUND(H$7*$C27/1000*($D$18/$A$18)^H$8,0)</f>
        <v>656</v>
      </c>
      <c r="I27" s="58">
        <f>ROUND(I$7*$C27/1000*($D$18/$A$18)^I$8,0)</f>
        <v>934</v>
      </c>
      <c r="J27" s="57">
        <f>ROUND(J$7*$C27/1000*($D$18/$A$18)^J$8,0)</f>
        <v>450</v>
      </c>
      <c r="K27" s="57">
        <f>ROUND(K$7*$C27/1000*($D$18/$A$18)^K$8,0)</f>
        <v>762</v>
      </c>
      <c r="L27" s="58">
        <f>ROUND(L$7*$C27/1000*($D$18/$A$18)^L$8,0)</f>
        <v>1086</v>
      </c>
      <c r="M27" s="57">
        <f>ROUND(M$7*$C27/1000*($D$18/$A$18)^M$8,0)</f>
        <v>509</v>
      </c>
      <c r="N27" s="57">
        <f>ROUND(N$7*$C27/1000*($D$18/$A$18)^N$8,0)</f>
        <v>862</v>
      </c>
      <c r="O27" s="58">
        <f>ROUND(O$7*$C27/1000*($D$18/$A$18)^O$8,0)</f>
        <v>1240</v>
      </c>
      <c r="P27" s="57">
        <f>ROUND(P$7*$C27/1000*($D$18/$A$18)^P$8,0)</f>
        <v>612</v>
      </c>
      <c r="Q27" s="57">
        <f>ROUND(Q$7*$C27/1000*($D$18/$A$18)^Q$8,0)</f>
        <v>1046</v>
      </c>
      <c r="R27" s="58">
        <f>ROUND(R$7*$C27/1000*($D$18/$A$18)^R$8,0)</f>
        <v>1567</v>
      </c>
    </row>
    <row r="28" spans="1:26" ht="15.75" x14ac:dyDescent="0.25">
      <c r="B28" s="7"/>
      <c r="C28" s="37">
        <v>900</v>
      </c>
      <c r="D28" s="61">
        <f>ROUND(D$7*$C28/1000*($D$18/$A$18)^D$8,0)</f>
        <v>355</v>
      </c>
      <c r="E28" s="61">
        <f>ROUND(E$7*$C28/1000*($D$18/$A$18)^E$8,0)</f>
        <v>612</v>
      </c>
      <c r="F28" s="62">
        <f>ROUND(F$7*$C28/1000*($D$18/$A$18)^F$8,0)</f>
        <v>885</v>
      </c>
      <c r="G28" s="61">
        <f>ROUND(G$7*$C28/1000*($D$18/$A$18)^G$8,0)</f>
        <v>433</v>
      </c>
      <c r="H28" s="61">
        <f>ROUND(H$7*$C28/1000*($D$18/$A$18)^H$8,0)</f>
        <v>738</v>
      </c>
      <c r="I28" s="62">
        <f>ROUND(I$7*$C28/1000*($D$18/$A$18)^I$8,0)</f>
        <v>1051</v>
      </c>
      <c r="J28" s="61">
        <f>ROUND(J$7*$C28/1000*($D$18/$A$18)^J$8,0)</f>
        <v>506</v>
      </c>
      <c r="K28" s="61">
        <f>ROUND(K$7*$C28/1000*($D$18/$A$18)^K$8,0)</f>
        <v>857</v>
      </c>
      <c r="L28" s="62">
        <f>ROUND(L$7*$C28/1000*($D$18/$A$18)^L$8,0)</f>
        <v>1221</v>
      </c>
      <c r="M28" s="61">
        <f>ROUND(M$7*$C28/1000*($D$18/$A$18)^M$8,0)</f>
        <v>572</v>
      </c>
      <c r="N28" s="61">
        <f>ROUND(N$7*$C28/1000*($D$18/$A$18)^N$8,0)</f>
        <v>969</v>
      </c>
      <c r="O28" s="62">
        <f>ROUND(O$7*$C28/1000*($D$18/$A$18)^O$8,0)</f>
        <v>1395</v>
      </c>
      <c r="P28" s="61">
        <f>ROUND(P$7*$C28/1000*($D$18/$A$18)^P$8,0)</f>
        <v>689</v>
      </c>
      <c r="Q28" s="61">
        <f>ROUND(Q$7*$C28/1000*($D$18/$A$18)^Q$8,0)</f>
        <v>1177</v>
      </c>
      <c r="R28" s="62">
        <f>ROUND(R$7*$C28/1000*($D$18/$A$18)^R$8,0)</f>
        <v>1763</v>
      </c>
    </row>
    <row r="29" spans="1:26" ht="15.75" x14ac:dyDescent="0.25">
      <c r="B29" s="7"/>
      <c r="C29" s="36">
        <v>1000</v>
      </c>
      <c r="D29" s="57">
        <f>ROUND(D$7*$C29/1000*($D$18/$A$18)^D$8,0)</f>
        <v>394</v>
      </c>
      <c r="E29" s="57">
        <f>ROUND(E$7*$C29/1000*($D$18/$A$18)^E$8,0)</f>
        <v>680</v>
      </c>
      <c r="F29" s="58">
        <f>ROUND(F$7*$C29/1000*($D$18/$A$18)^F$8,0)</f>
        <v>983</v>
      </c>
      <c r="G29" s="57">
        <f>ROUND(G$7*$C29/1000*($D$18/$A$18)^G$8,0)</f>
        <v>481</v>
      </c>
      <c r="H29" s="57">
        <f>ROUND(H$7*$C29/1000*($D$18/$A$18)^H$8,0)</f>
        <v>820</v>
      </c>
      <c r="I29" s="58">
        <f>ROUND(I$7*$C29/1000*($D$18/$A$18)^I$8,0)</f>
        <v>1168</v>
      </c>
      <c r="J29" s="57">
        <f>ROUND(J$7*$C29/1000*($D$18/$A$18)^J$8,0)</f>
        <v>562</v>
      </c>
      <c r="K29" s="57">
        <f>ROUND(K$7*$C29/1000*($D$18/$A$18)^K$8,0)</f>
        <v>952</v>
      </c>
      <c r="L29" s="58">
        <f>ROUND(L$7*$C29/1000*($D$18/$A$18)^L$8,0)</f>
        <v>1357</v>
      </c>
      <c r="M29" s="57">
        <f>ROUND(M$7*$C29/1000*($D$18/$A$18)^M$8,0)</f>
        <v>636</v>
      </c>
      <c r="N29" s="57">
        <f>ROUND(N$7*$C29/1000*($D$18/$A$18)^N$8,0)</f>
        <v>1077</v>
      </c>
      <c r="O29" s="58">
        <f>ROUND(O$7*$C29/1000*($D$18/$A$18)^O$8,0)</f>
        <v>1550</v>
      </c>
      <c r="P29" s="57">
        <f>ROUND(P$7*$C29/1000*($D$18/$A$18)^P$8,0)</f>
        <v>765</v>
      </c>
      <c r="Q29" s="57">
        <f>ROUND(Q$7*$C29/1000*($D$18/$A$18)^Q$8,0)</f>
        <v>1308</v>
      </c>
      <c r="R29" s="58">
        <f>ROUND(R$7*$C29/1000*($D$18/$A$18)^R$8,0)</f>
        <v>1959</v>
      </c>
    </row>
    <row r="30" spans="1:26" ht="15.75" x14ac:dyDescent="0.25">
      <c r="B30" s="7"/>
      <c r="C30" s="37">
        <v>1100</v>
      </c>
      <c r="D30" s="61">
        <f>ROUND(D$7*$C30/1000*($D$18/$A$18)^D$8,0)</f>
        <v>433</v>
      </c>
      <c r="E30" s="61">
        <f>ROUND(E$7*$C30/1000*($D$18/$A$18)^E$8,0)</f>
        <v>748</v>
      </c>
      <c r="F30" s="62">
        <f>ROUND(F$7*$C30/1000*($D$18/$A$18)^F$8,0)</f>
        <v>1081</v>
      </c>
      <c r="G30" s="61">
        <f>ROUND(G$7*$C30/1000*($D$18/$A$18)^G$8,0)</f>
        <v>529</v>
      </c>
      <c r="H30" s="61">
        <f>ROUND(H$7*$C30/1000*($D$18/$A$18)^H$8,0)</f>
        <v>902</v>
      </c>
      <c r="I30" s="62">
        <f>ROUND(I$7*$C30/1000*($D$18/$A$18)^I$8,0)</f>
        <v>1285</v>
      </c>
      <c r="J30" s="61">
        <f>ROUND(J$7*$C30/1000*($D$18/$A$18)^J$8,0)</f>
        <v>618</v>
      </c>
      <c r="K30" s="61">
        <f>ROUND(K$7*$C30/1000*($D$18/$A$18)^K$8,0)</f>
        <v>1047</v>
      </c>
      <c r="L30" s="62">
        <f>ROUND(L$7*$C30/1000*($D$18/$A$18)^L$8,0)</f>
        <v>1493</v>
      </c>
      <c r="M30" s="61">
        <f>ROUND(M$7*$C30/1000*($D$18/$A$18)^M$8,0)</f>
        <v>700</v>
      </c>
      <c r="N30" s="61">
        <f>ROUND(N$7*$C30/1000*($D$18/$A$18)^N$8,0)</f>
        <v>1185</v>
      </c>
      <c r="O30" s="62">
        <f>ROUND(O$7*$C30/1000*($D$18/$A$18)^O$8,0)</f>
        <v>1705</v>
      </c>
      <c r="P30" s="61">
        <f>ROUND(P$7*$C30/1000*($D$18/$A$18)^P$8,0)</f>
        <v>842</v>
      </c>
      <c r="Q30" s="61">
        <f>ROUND(Q$7*$C30/1000*($D$18/$A$18)^Q$8,0)</f>
        <v>1439</v>
      </c>
      <c r="R30" s="62">
        <f>ROUND(R$7*$C30/1000*($D$18/$A$18)^R$8,0)</f>
        <v>2155</v>
      </c>
    </row>
    <row r="31" spans="1:26" ht="15.75" x14ac:dyDescent="0.25">
      <c r="B31" s="7"/>
      <c r="C31" s="36">
        <v>1200</v>
      </c>
      <c r="D31" s="57">
        <f>ROUND(D$7*$C31/1000*($D$18/$A$18)^D$8,0)</f>
        <v>473</v>
      </c>
      <c r="E31" s="57">
        <f>ROUND(E$7*$C31/1000*($D$18/$A$18)^E$8,0)</f>
        <v>816</v>
      </c>
      <c r="F31" s="58">
        <f>ROUND(F$7*$C31/1000*($D$18/$A$18)^F$8,0)</f>
        <v>1180</v>
      </c>
      <c r="G31" s="57">
        <f>ROUND(G$7*$C31/1000*($D$18/$A$18)^G$8,0)</f>
        <v>577</v>
      </c>
      <c r="H31" s="57">
        <f>ROUND(H$7*$C31/1000*($D$18/$A$18)^H$8,0)</f>
        <v>984</v>
      </c>
      <c r="I31" s="58">
        <f>ROUND(I$7*$C31/1000*($D$18/$A$18)^I$8,0)</f>
        <v>1402</v>
      </c>
      <c r="J31" s="57">
        <f>ROUND(J$7*$C31/1000*($D$18/$A$18)^J$8,0)</f>
        <v>674</v>
      </c>
      <c r="K31" s="57">
        <f>ROUND(K$7*$C31/1000*($D$18/$A$18)^K$8,0)</f>
        <v>1142</v>
      </c>
      <c r="L31" s="58">
        <f>ROUND(L$7*$C31/1000*($D$18/$A$18)^L$8,0)</f>
        <v>1628</v>
      </c>
      <c r="M31" s="57">
        <f>ROUND(M$7*$C31/1000*($D$18/$A$18)^M$8,0)</f>
        <v>763</v>
      </c>
      <c r="N31" s="57">
        <f>ROUND(N$7*$C31/1000*($D$18/$A$18)^N$8,0)</f>
        <v>1292</v>
      </c>
      <c r="O31" s="58">
        <f>ROUND(O$7*$C31/1000*($D$18/$A$18)^O$8,0)</f>
        <v>1860</v>
      </c>
      <c r="P31" s="57">
        <f>ROUND(P$7*$C31/1000*($D$18/$A$18)^P$8,0)</f>
        <v>918</v>
      </c>
      <c r="Q31" s="57">
        <f>ROUND(Q$7*$C31/1000*($D$18/$A$18)^Q$8,0)</f>
        <v>1570</v>
      </c>
      <c r="R31" s="58">
        <f>ROUND(R$7*$C31/1000*($D$18/$A$18)^R$8,0)</f>
        <v>2351</v>
      </c>
    </row>
    <row r="32" spans="1:26" ht="15.75" x14ac:dyDescent="0.25">
      <c r="B32" s="7"/>
      <c r="C32" s="37">
        <v>1400</v>
      </c>
      <c r="D32" s="61">
        <f>ROUND(D$7*$C32/1000*($D$18/$A$18)^D$8,0)</f>
        <v>552</v>
      </c>
      <c r="E32" s="61">
        <f>ROUND(E$7*$C32/1000*($D$18/$A$18)^E$8,0)</f>
        <v>952</v>
      </c>
      <c r="F32" s="62">
        <f>ROUND(F$7*$C32/1000*($D$18/$A$18)^F$8,0)</f>
        <v>1376</v>
      </c>
      <c r="G32" s="61">
        <f>ROUND(G$7*$C32/1000*($D$18/$A$18)^G$8,0)</f>
        <v>673</v>
      </c>
      <c r="H32" s="61">
        <f>ROUND(H$7*$C32/1000*($D$18/$A$18)^H$8,0)</f>
        <v>1148</v>
      </c>
      <c r="I32" s="62">
        <f>ROUND(I$7*$C32/1000*($D$18/$A$18)^I$8,0)</f>
        <v>1635</v>
      </c>
      <c r="J32" s="61">
        <f>ROUND(J$7*$C32/1000*($D$18/$A$18)^J$8,0)</f>
        <v>787</v>
      </c>
      <c r="K32" s="61">
        <f>ROUND(K$7*$C32/1000*($D$18/$A$18)^K$8,0)</f>
        <v>1333</v>
      </c>
      <c r="L32" s="62">
        <f>ROUND(L$7*$C32/1000*($D$18/$A$18)^L$8,0)</f>
        <v>1900</v>
      </c>
      <c r="M32" s="61">
        <f>ROUND(M$7*$C32/1000*($D$18/$A$18)^M$8,0)</f>
        <v>890</v>
      </c>
      <c r="N32" s="61">
        <f>ROUND(N$7*$C32/1000*($D$18/$A$18)^N$8,0)</f>
        <v>1508</v>
      </c>
      <c r="O32" s="62">
        <f>ROUND(O$7*$C32/1000*($D$18/$A$18)^O$8,0)</f>
        <v>2170</v>
      </c>
      <c r="P32" s="61">
        <f>ROUND(P$7*$C32/1000*($D$18/$A$18)^P$8,0)</f>
        <v>1071</v>
      </c>
      <c r="Q32" s="61">
        <f>ROUND(Q$7*$C32/1000*($D$18/$A$18)^Q$8,0)</f>
        <v>1831</v>
      </c>
      <c r="R32" s="62">
        <f>ROUND(R$7*$C32/1000*($D$18/$A$18)^R$8,0)</f>
        <v>2743</v>
      </c>
    </row>
    <row r="33" spans="2:18" ht="16.5" thickBot="1" x14ac:dyDescent="0.3">
      <c r="B33" s="7"/>
      <c r="C33" s="36">
        <v>1600</v>
      </c>
      <c r="D33" s="78">
        <f>ROUND(D$7*$C33/1000*($D$18/$A$18)^D$8,0)</f>
        <v>630</v>
      </c>
      <c r="E33" s="79">
        <f>ROUND(E$7*$C33/1000*($D$18/$A$18)^E$8,0)</f>
        <v>1088</v>
      </c>
      <c r="F33" s="80">
        <f>ROUND(F$7*$C33/1000*($D$18/$A$18)^F$8,0)</f>
        <v>1573</v>
      </c>
      <c r="G33" s="79">
        <f>ROUND(G$7*$C33/1000*($D$18/$A$18)^G$8,0)</f>
        <v>770</v>
      </c>
      <c r="H33" s="79">
        <f>ROUND(H$7*$C33/1000*($D$18/$A$18)^H$8,0)</f>
        <v>1312</v>
      </c>
      <c r="I33" s="80">
        <f>ROUND(I$7*$C33/1000*($D$18/$A$18)^I$8,0)</f>
        <v>1869</v>
      </c>
      <c r="J33" s="79">
        <f>ROUND(J$7*$C33/1000*($D$18/$A$18)^J$8,0)</f>
        <v>899</v>
      </c>
      <c r="K33" s="79">
        <f>ROUND(K$7*$C33/1000*($D$18/$A$18)^K$8,0)</f>
        <v>1523</v>
      </c>
      <c r="L33" s="80">
        <f>ROUND(L$7*$C33/1000*($D$18/$A$18)^L$8,0)</f>
        <v>2171</v>
      </c>
      <c r="M33" s="79">
        <f>ROUND(M$7*$C33/1000*($D$18/$A$18)^M$8,0)</f>
        <v>1018</v>
      </c>
      <c r="N33" s="79">
        <f>ROUND(N$7*$C33/1000*($D$18/$A$18)^N$8,0)</f>
        <v>1723</v>
      </c>
      <c r="O33" s="80">
        <f>ROUND(O$7*$C33/1000*($D$18/$A$18)^O$8,0)</f>
        <v>2480</v>
      </c>
      <c r="P33" s="79">
        <f>ROUND(P$7*$C33/1000*($D$18/$A$18)^P$8,0)</f>
        <v>1224</v>
      </c>
      <c r="Q33" s="79">
        <f>ROUND(Q$7*$C33/1000*($D$18/$A$18)^Q$8,0)</f>
        <v>2093</v>
      </c>
      <c r="R33" s="80">
        <f>ROUND(R$7*$C33/1000*($D$18/$A$18)^R$8,0)</f>
        <v>3134</v>
      </c>
    </row>
  </sheetData>
  <sheetProtection algorithmName="SHA-512" hashValue="BTv5QEy/siVoO79IKtt7Vf4CqtZeOmer5b7Wyn7gMgw8eBTZzhB/U3xIl8y1oD86QpLc5ZRsxSQkJqpl3fOERA==" saltValue="BmP9X+GQ5zk3TLuebuZDJw==" spinCount="100000" sheet="1" objects="1" scenarios="1"/>
  <mergeCells count="29">
    <mergeCell ref="B7:C7"/>
    <mergeCell ref="B8:C8"/>
    <mergeCell ref="B9:C9"/>
    <mergeCell ref="B10:C10"/>
    <mergeCell ref="D1:J1"/>
    <mergeCell ref="B4:C4"/>
    <mergeCell ref="D4:F4"/>
    <mergeCell ref="G4:I4"/>
    <mergeCell ref="B5:C5"/>
    <mergeCell ref="B6:C6"/>
    <mergeCell ref="D6:F6"/>
    <mergeCell ref="G6:I6"/>
    <mergeCell ref="J6:L6"/>
    <mergeCell ref="M6:O6"/>
    <mergeCell ref="P6:R6"/>
    <mergeCell ref="J4:L4"/>
    <mergeCell ref="M4:O4"/>
    <mergeCell ref="P4:R4"/>
    <mergeCell ref="B11:C11"/>
    <mergeCell ref="P22:R22"/>
    <mergeCell ref="D20:F20"/>
    <mergeCell ref="G20:I20"/>
    <mergeCell ref="J20:L20"/>
    <mergeCell ref="M20:O20"/>
    <mergeCell ref="P20:R20"/>
    <mergeCell ref="D22:F22"/>
    <mergeCell ref="G22:I22"/>
    <mergeCell ref="J22:L22"/>
    <mergeCell ref="M22:O22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Hygiene Plan 8</vt:lpstr>
      <vt:lpstr>'Hygiene Plan 8'!Print_Area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cp:lastPrinted>2016-06-17T09:12:56Z</cp:lastPrinted>
  <dcterms:created xsi:type="dcterms:W3CDTF">2013-04-11T09:42:45Z</dcterms:created>
  <dcterms:modified xsi:type="dcterms:W3CDTF">2024-10-10T09:06:37Z</dcterms:modified>
</cp:coreProperties>
</file>