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Marketing\7. Sales Tools\Heatselector\1. HR\HR GE\"/>
    </mc:Choice>
  </mc:AlternateContent>
  <xr:revisionPtr revIDLastSave="0" documentId="13_ncr:1_{2FA1F840-C0B1-4900-96F7-CCC2BCF4BD7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Premium 8" sheetId="1" r:id="rId1"/>
  </sheets>
  <definedNames>
    <definedName name="_xlnm.Print_Area" localSheetId="0">'Premium 8'!$B$1:$AC$39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2" i="1" l="1"/>
  <c r="F17" i="1" l="1"/>
  <c r="A17" i="1"/>
  <c r="Y29" i="1" l="1"/>
  <c r="Y33" i="1"/>
  <c r="X34" i="1"/>
  <c r="U23" i="1"/>
  <c r="U25" i="1"/>
  <c r="U27" i="1"/>
  <c r="U29" i="1"/>
  <c r="U31" i="1"/>
  <c r="U33" i="1"/>
  <c r="K22" i="1"/>
  <c r="I22" i="1"/>
  <c r="I26" i="1"/>
  <c r="I30" i="1"/>
  <c r="F25" i="1"/>
  <c r="F29" i="1"/>
  <c r="F24" i="1"/>
  <c r="D27" i="1"/>
  <c r="E28" i="1"/>
  <c r="F30" i="1"/>
  <c r="E32" i="1"/>
  <c r="E34" i="1"/>
  <c r="E36" i="1"/>
  <c r="F39" i="1"/>
  <c r="F22" i="1"/>
  <c r="H22" i="1"/>
  <c r="N22" i="1"/>
  <c r="R22" i="1"/>
  <c r="Y22" i="1"/>
  <c r="H23" i="1"/>
  <c r="N23" i="1"/>
  <c r="R23" i="1"/>
  <c r="X23" i="1"/>
  <c r="G24" i="1"/>
  <c r="M24" i="1"/>
  <c r="Q24" i="1"/>
  <c r="W24" i="1"/>
  <c r="AA24" i="1"/>
  <c r="M25" i="1"/>
  <c r="Q25" i="1"/>
  <c r="W25" i="1"/>
  <c r="AA25" i="1"/>
  <c r="K26" i="1"/>
  <c r="O26" i="1"/>
  <c r="S26" i="1"/>
  <c r="Y26" i="1"/>
  <c r="H27" i="1"/>
  <c r="M27" i="1"/>
  <c r="Q27" i="1"/>
  <c r="W27" i="1"/>
  <c r="AA27" i="1"/>
  <c r="K28" i="1"/>
  <c r="O28" i="1"/>
  <c r="S28" i="1"/>
  <c r="Y28" i="1"/>
  <c r="J29" i="1"/>
  <c r="N29" i="1"/>
  <c r="R29" i="1"/>
  <c r="X29" i="1"/>
  <c r="H30" i="1"/>
  <c r="M30" i="1"/>
  <c r="Q30" i="1"/>
  <c r="W30" i="1"/>
  <c r="G31" i="1"/>
  <c r="L31" i="1"/>
  <c r="P31" i="1"/>
  <c r="T31" i="1"/>
  <c r="AA31" i="1"/>
  <c r="J32" i="1"/>
  <c r="N32" i="1"/>
  <c r="R32" i="1"/>
  <c r="X32" i="1"/>
  <c r="H33" i="1"/>
  <c r="L33" i="1"/>
  <c r="P33" i="1"/>
  <c r="T33" i="1"/>
  <c r="H34" i="1"/>
  <c r="L34" i="1"/>
  <c r="P34" i="1"/>
  <c r="T34" i="1"/>
  <c r="I35" i="1"/>
  <c r="M35" i="1"/>
  <c r="Q35" i="1"/>
  <c r="I36" i="1"/>
  <c r="M36" i="1"/>
  <c r="Q36" i="1"/>
  <c r="Y30" i="1"/>
  <c r="Z33" i="1"/>
  <c r="Y34" i="1"/>
  <c r="V23" i="1"/>
  <c r="V25" i="1"/>
  <c r="V27" i="1"/>
  <c r="V29" i="1"/>
  <c r="V31" i="1"/>
  <c r="V33" i="1"/>
  <c r="K23" i="1"/>
  <c r="I23" i="1"/>
  <c r="I27" i="1"/>
  <c r="I31" i="1"/>
  <c r="G25" i="1"/>
  <c r="G29" i="1"/>
  <c r="D26" i="1"/>
  <c r="E27" i="1"/>
  <c r="F28" i="1"/>
  <c r="D31" i="1"/>
  <c r="F32" i="1"/>
  <c r="F34" i="1"/>
  <c r="F36" i="1"/>
  <c r="D23" i="1"/>
  <c r="G22" i="1"/>
  <c r="J22" i="1"/>
  <c r="O22" i="1"/>
  <c r="S22" i="1"/>
  <c r="Z22" i="1"/>
  <c r="J23" i="1"/>
  <c r="O23" i="1"/>
  <c r="S23" i="1"/>
  <c r="Y23" i="1"/>
  <c r="H24" i="1"/>
  <c r="N24" i="1"/>
  <c r="R24" i="1"/>
  <c r="X24" i="1"/>
  <c r="H25" i="1"/>
  <c r="N25" i="1"/>
  <c r="R25" i="1"/>
  <c r="X25" i="1"/>
  <c r="G26" i="1"/>
  <c r="L26" i="1"/>
  <c r="P26" i="1"/>
  <c r="T26" i="1"/>
  <c r="Z26" i="1"/>
  <c r="J27" i="1"/>
  <c r="N27" i="1"/>
  <c r="R27" i="1"/>
  <c r="X27" i="1"/>
  <c r="G28" i="1"/>
  <c r="L28" i="1"/>
  <c r="P28" i="1"/>
  <c r="T28" i="1"/>
  <c r="Z28" i="1"/>
  <c r="K29" i="1"/>
  <c r="O29" i="1"/>
  <c r="S29" i="1"/>
  <c r="Z29" i="1"/>
  <c r="J30" i="1"/>
  <c r="N30" i="1"/>
  <c r="R30" i="1"/>
  <c r="X30" i="1"/>
  <c r="H31" i="1"/>
  <c r="M31" i="1"/>
  <c r="Q31" i="1"/>
  <c r="W31" i="1"/>
  <c r="G32" i="1"/>
  <c r="K32" i="1"/>
  <c r="O32" i="1"/>
  <c r="S32" i="1"/>
  <c r="Z32" i="1"/>
  <c r="I33" i="1"/>
  <c r="M33" i="1"/>
  <c r="Q33" i="1"/>
  <c r="W33" i="1"/>
  <c r="I34" i="1"/>
  <c r="M34" i="1"/>
  <c r="Q34" i="1"/>
  <c r="W34" i="1"/>
  <c r="J35" i="1"/>
  <c r="N35" i="1"/>
  <c r="R35" i="1"/>
  <c r="J36" i="1"/>
  <c r="N36" i="1"/>
  <c r="R36" i="1"/>
  <c r="Y31" i="1"/>
  <c r="AA33" i="1"/>
  <c r="U22" i="1"/>
  <c r="U24" i="1"/>
  <c r="U26" i="1"/>
  <c r="U28" i="1"/>
  <c r="U30" i="1"/>
  <c r="U32" i="1"/>
  <c r="U34" i="1"/>
  <c r="K24" i="1"/>
  <c r="I24" i="1"/>
  <c r="I28" i="1"/>
  <c r="D25" i="1"/>
  <c r="D29" i="1"/>
  <c r="D24" i="1"/>
  <c r="E26" i="1"/>
  <c r="F27" i="1"/>
  <c r="D30" i="1"/>
  <c r="E31" i="1"/>
  <c r="E33" i="1"/>
  <c r="E35" i="1"/>
  <c r="F37" i="1"/>
  <c r="E23" i="1"/>
  <c r="E22" i="1"/>
  <c r="L22" i="1"/>
  <c r="P22" i="1"/>
  <c r="T22" i="1"/>
  <c r="AA22" i="1"/>
  <c r="L23" i="1"/>
  <c r="P23" i="1"/>
  <c r="T23" i="1"/>
  <c r="Z23" i="1"/>
  <c r="J24" i="1"/>
  <c r="O24" i="1"/>
  <c r="S24" i="1"/>
  <c r="Y24" i="1"/>
  <c r="J25" i="1"/>
  <c r="O25" i="1"/>
  <c r="S25" i="1"/>
  <c r="Y25" i="1"/>
  <c r="H26" i="1"/>
  <c r="M26" i="1"/>
  <c r="Q26" i="1"/>
  <c r="W26" i="1"/>
  <c r="AA26" i="1"/>
  <c r="K27" i="1"/>
  <c r="O27" i="1"/>
  <c r="S27" i="1"/>
  <c r="Y27" i="1"/>
  <c r="H28" i="1"/>
  <c r="M28" i="1"/>
  <c r="Q28" i="1"/>
  <c r="W28" i="1"/>
  <c r="AA28" i="1"/>
  <c r="L29" i="1"/>
  <c r="P29" i="1"/>
  <c r="T29" i="1"/>
  <c r="AA29" i="1"/>
  <c r="K30" i="1"/>
  <c r="O30" i="1"/>
  <c r="S30" i="1"/>
  <c r="Z30" i="1"/>
  <c r="J31" i="1"/>
  <c r="N31" i="1"/>
  <c r="R31" i="1"/>
  <c r="X31" i="1"/>
  <c r="H32" i="1"/>
  <c r="L32" i="1"/>
  <c r="P32" i="1"/>
  <c r="T32" i="1"/>
  <c r="AA32" i="1"/>
  <c r="J33" i="1"/>
  <c r="N33" i="1"/>
  <c r="R33" i="1"/>
  <c r="X33" i="1"/>
  <c r="J34" i="1"/>
  <c r="N34" i="1"/>
  <c r="R34" i="1"/>
  <c r="Z34" i="1"/>
  <c r="K35" i="1"/>
  <c r="O35" i="1"/>
  <c r="S35" i="1"/>
  <c r="K36" i="1"/>
  <c r="O36" i="1"/>
  <c r="S36" i="1"/>
  <c r="Y32" i="1"/>
  <c r="AA34" i="1"/>
  <c r="V22" i="1"/>
  <c r="V24" i="1"/>
  <c r="V26" i="1"/>
  <c r="V28" i="1"/>
  <c r="V30" i="1"/>
  <c r="V32" i="1"/>
  <c r="V34" i="1"/>
  <c r="K25" i="1"/>
  <c r="I25" i="1"/>
  <c r="I29" i="1"/>
  <c r="E25" i="1"/>
  <c r="E29" i="1"/>
  <c r="E24" i="1"/>
  <c r="F26" i="1"/>
  <c r="D28" i="1"/>
  <c r="E30" i="1"/>
  <c r="F31" i="1"/>
  <c r="F33" i="1"/>
  <c r="F35" i="1"/>
  <c r="F38" i="1"/>
  <c r="F23" i="1"/>
  <c r="D22" i="1"/>
  <c r="M22" i="1"/>
  <c r="Q22" i="1"/>
  <c r="X22" i="1"/>
  <c r="G23" i="1"/>
  <c r="M23" i="1"/>
  <c r="Q23" i="1"/>
  <c r="W23" i="1"/>
  <c r="AA23" i="1"/>
  <c r="L24" i="1"/>
  <c r="P24" i="1"/>
  <c r="T24" i="1"/>
  <c r="Z24" i="1"/>
  <c r="L25" i="1"/>
  <c r="P25" i="1"/>
  <c r="T25" i="1"/>
  <c r="Z25" i="1"/>
  <c r="J26" i="1"/>
  <c r="N26" i="1"/>
  <c r="R26" i="1"/>
  <c r="X26" i="1"/>
  <c r="G27" i="1"/>
  <c r="L27" i="1"/>
  <c r="P27" i="1"/>
  <c r="T27" i="1"/>
  <c r="Z27" i="1"/>
  <c r="J28" i="1"/>
  <c r="N28" i="1"/>
  <c r="R28" i="1"/>
  <c r="X28" i="1"/>
  <c r="H29" i="1"/>
  <c r="M29" i="1"/>
  <c r="Q29" i="1"/>
  <c r="W29" i="1"/>
  <c r="G30" i="1"/>
  <c r="L30" i="1"/>
  <c r="P30" i="1"/>
  <c r="T30" i="1"/>
  <c r="AA30" i="1"/>
  <c r="K31" i="1"/>
  <c r="O31" i="1"/>
  <c r="S31" i="1"/>
  <c r="Z31" i="1"/>
  <c r="I32" i="1"/>
  <c r="M32" i="1"/>
  <c r="Q32" i="1"/>
  <c r="W32" i="1"/>
  <c r="G33" i="1"/>
  <c r="K33" i="1"/>
  <c r="O33" i="1"/>
  <c r="S33" i="1"/>
  <c r="G34" i="1"/>
  <c r="K34" i="1"/>
  <c r="O34" i="1"/>
  <c r="S34" i="1"/>
  <c r="G35" i="1"/>
  <c r="L35" i="1"/>
  <c r="P35" i="1"/>
  <c r="G36" i="1"/>
  <c r="L36" i="1"/>
  <c r="P36" i="1"/>
  <c r="N37" i="1"/>
  <c r="N38" i="1"/>
  <c r="N39" i="1"/>
  <c r="R37" i="1"/>
  <c r="R38" i="1"/>
  <c r="R39" i="1"/>
  <c r="J37" i="1"/>
  <c r="J38" i="1"/>
  <c r="J39" i="1"/>
</calcChain>
</file>

<file path=xl/sharedStrings.xml><?xml version="1.0" encoding="utf-8"?>
<sst xmlns="http://schemas.openxmlformats.org/spreadsheetml/2006/main" count="35" uniqueCount="25">
  <si>
    <t>EN 442 Certification Data</t>
  </si>
  <si>
    <t>Bauhöhe</t>
  </si>
  <si>
    <t>300 mm</t>
  </si>
  <si>
    <t>400 mm</t>
  </si>
  <si>
    <t>500 mm</t>
  </si>
  <si>
    <t>600 mm</t>
  </si>
  <si>
    <t>700 mm</t>
  </si>
  <si>
    <t>900 mm</t>
  </si>
  <si>
    <t>Typ</t>
  </si>
  <si>
    <t>W/m bei 75/65/20°C</t>
  </si>
  <si>
    <t>n-Exponent</t>
  </si>
  <si>
    <t>Oberfläche (m²/m)</t>
  </si>
  <si>
    <t>Gewicht (kg/m)</t>
  </si>
  <si>
    <t>Wasserinhalt (l/m)</t>
  </si>
  <si>
    <t>Wärmeleistungen: (Logarithmisch)</t>
  </si>
  <si>
    <t>Weitere Betriebstemperaturen?</t>
  </si>
  <si>
    <t>Vorlauftemperatur (°C)</t>
  </si>
  <si>
    <t>&lt;&lt;&lt;</t>
  </si>
  <si>
    <t>Vorlauftemperatur eintragen</t>
  </si>
  <si>
    <t>Rücklauftemperatur (°C)</t>
  </si>
  <si>
    <t>Rücklauftemperatur eintragen</t>
  </si>
  <si>
    <t>Raumtemperatur (°C)</t>
  </si>
  <si>
    <t>Raumtemperatur eintragen</t>
  </si>
  <si>
    <t>Delta T</t>
  </si>
  <si>
    <t>Premium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</si>
</sst>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_)"/>
    <numFmt numFmtId="166" formatCode="0.0000_)"/>
    <numFmt numFmtId="167" formatCode="0.00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24"/>
      <name val="Calibri"/>
      <family val="2"/>
      <scheme val="minor"/>
    </font>
    <font>
      <b/>
      <sz val="24"/>
      <color rgb="FFE6000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Arial"/>
      <family val="2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color rgb="FFE60000"/>
      <name val="Calibri"/>
      <family val="2"/>
      <scheme val="minor"/>
    </font>
    <font>
      <b/>
      <u/>
      <sz val="16"/>
      <color rgb="FFE6000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2"/>
      <color rgb="FFE6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indexed="44"/>
        <bgColor indexed="64"/>
      </patternFill>
    </fill>
  </fills>
  <borders count="37">
    <border>
      <left/>
      <right/>
      <top/>
      <bottom/>
      <diagonal/>
    </border>
    <border>
      <left style="thin">
        <color rgb="FFFF5353"/>
      </left>
      <right/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 style="thin">
        <color rgb="FFFF5353"/>
      </top>
      <bottom style="thin">
        <color rgb="FFFF5353"/>
      </bottom>
      <diagonal/>
    </border>
    <border>
      <left/>
      <right/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/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medium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thin">
        <color rgb="FFFF5353"/>
      </bottom>
      <diagonal/>
    </border>
    <border>
      <left style="medium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 style="thin">
        <color rgb="FFFF5353"/>
      </top>
      <bottom style="medium">
        <color rgb="FFFF5353"/>
      </bottom>
      <diagonal/>
    </border>
    <border>
      <left/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 style="medium">
        <color rgb="FFFF5353"/>
      </bottom>
      <diagonal/>
    </border>
    <border>
      <left style="thin">
        <color rgb="FFFF5353"/>
      </left>
      <right style="medium">
        <color rgb="FFFF5353"/>
      </right>
      <top style="thin">
        <color rgb="FFFF5353"/>
      </top>
      <bottom style="medium">
        <color rgb="FFFF5353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5353"/>
      </left>
      <right/>
      <top style="thin">
        <color rgb="FFFF5353"/>
      </top>
      <bottom style="medium">
        <color rgb="FFFF0000"/>
      </bottom>
      <diagonal/>
    </border>
    <border>
      <left/>
      <right/>
      <top style="thin">
        <color rgb="FFFF5353"/>
      </top>
      <bottom style="medium">
        <color rgb="FFFF0000"/>
      </bottom>
      <diagonal/>
    </border>
    <border>
      <left/>
      <right/>
      <top style="thin">
        <color rgb="FFFF5353"/>
      </top>
      <bottom style="medium">
        <color rgb="FFFF5353"/>
      </bottom>
      <diagonal/>
    </border>
    <border>
      <left style="thin">
        <color rgb="FFFF5353"/>
      </left>
      <right/>
      <top/>
      <bottom style="thin">
        <color rgb="FFFF5353"/>
      </bottom>
      <diagonal/>
    </border>
    <border>
      <left style="thin">
        <color rgb="FFFF5353"/>
      </left>
      <right style="thin">
        <color rgb="FFFF5353"/>
      </right>
      <top style="thin">
        <color rgb="FFFF5353"/>
      </top>
      <bottom/>
      <diagonal/>
    </border>
    <border>
      <left style="thin">
        <color rgb="FFFF5353"/>
      </left>
      <right style="thin">
        <color rgb="FFFF5353"/>
      </right>
      <top style="thin">
        <color rgb="FFFF0000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0000"/>
      </top>
      <bottom style="thin">
        <color rgb="FFFF5353"/>
      </bottom>
      <diagonal/>
    </border>
    <border>
      <left/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5353"/>
      </left>
      <right style="medium">
        <color rgb="FFFF0000"/>
      </right>
      <top style="medium">
        <color rgb="FFFF5353"/>
      </top>
      <bottom style="thin">
        <color rgb="FFFF5353"/>
      </bottom>
      <diagonal/>
    </border>
    <border>
      <left/>
      <right style="medium">
        <color rgb="FFFF0000"/>
      </right>
      <top style="thin">
        <color rgb="FFFF5353"/>
      </top>
      <bottom style="thin">
        <color rgb="FFFF5353"/>
      </bottom>
      <diagonal/>
    </border>
    <border>
      <left/>
      <right style="thin">
        <color rgb="FFFF5353"/>
      </right>
      <top/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medium">
        <color rgb="FFFF0000"/>
      </top>
      <bottom style="thin">
        <color rgb="FFFF5353"/>
      </bottom>
      <diagonal/>
    </border>
    <border>
      <left style="thin">
        <color rgb="FFFF5353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thin">
        <color rgb="FFFF0000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medium">
        <color rgb="FFFF0000"/>
      </left>
      <right style="thin">
        <color rgb="FFFF0000"/>
      </right>
      <top style="thin">
        <color rgb="FFFF5353"/>
      </top>
      <bottom style="thin">
        <color rgb="FFFF5353"/>
      </bottom>
      <diagonal/>
    </border>
    <border>
      <left style="medium">
        <color rgb="FFFF0000"/>
      </left>
      <right style="thin">
        <color rgb="FFFF5353"/>
      </right>
      <top style="medium">
        <color rgb="FFFF5353"/>
      </top>
      <bottom style="thin">
        <color rgb="FFFF5353"/>
      </bottom>
      <diagonal/>
    </border>
    <border>
      <left style="thin">
        <color rgb="FFFF5353"/>
      </left>
      <right/>
      <top style="medium">
        <color rgb="FFFF5353"/>
      </top>
      <bottom style="thin">
        <color rgb="FFFF5353"/>
      </bottom>
      <diagonal/>
    </border>
  </borders>
  <cellStyleXfs count="3">
    <xf numFmtId="0" fontId="0" fillId="0" borderId="0"/>
    <xf numFmtId="0" fontId="2" fillId="0" borderId="0"/>
    <xf numFmtId="0" fontId="13" fillId="0" borderId="0"/>
  </cellStyleXfs>
  <cellXfs count="115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Protection="1">
      <protection hidden="1"/>
    </xf>
    <xf numFmtId="164" fontId="3" fillId="2" borderId="0" xfId="1" applyNumberFormat="1" applyFont="1" applyFill="1" applyAlignment="1" applyProtection="1">
      <protection hidden="1"/>
    </xf>
    <xf numFmtId="164" fontId="5" fillId="2" borderId="0" xfId="1" applyNumberFormat="1" applyFont="1" applyFill="1" applyAlignment="1" applyProtection="1">
      <alignment horizontal="left"/>
      <protection hidden="1"/>
    </xf>
    <xf numFmtId="0" fontId="1" fillId="2" borderId="0" xfId="0" applyFont="1" applyFill="1" applyAlignment="1" applyProtection="1">
      <alignment horizontal="left"/>
      <protection hidden="1"/>
    </xf>
    <xf numFmtId="164" fontId="6" fillId="0" borderId="0" xfId="1" applyNumberFormat="1" applyFont="1" applyFill="1" applyBorder="1" applyProtection="1">
      <protection hidden="1"/>
    </xf>
    <xf numFmtId="164" fontId="5" fillId="2" borderId="0" xfId="1" applyNumberFormat="1" applyFont="1" applyFill="1" applyProtection="1">
      <protection hidden="1"/>
    </xf>
    <xf numFmtId="164" fontId="7" fillId="2" borderId="0" xfId="1" applyNumberFormat="1" applyFont="1" applyFill="1" applyProtection="1">
      <protection hidden="1"/>
    </xf>
    <xf numFmtId="0" fontId="1" fillId="2" borderId="0" xfId="0" applyFont="1" applyFill="1" applyProtection="1">
      <protection hidden="1"/>
    </xf>
    <xf numFmtId="164" fontId="10" fillId="3" borderId="4" xfId="1" applyNumberFormat="1" applyFont="1" applyFill="1" applyBorder="1" applyAlignment="1" applyProtection="1">
      <alignment horizontal="center"/>
      <protection hidden="1"/>
    </xf>
    <xf numFmtId="165" fontId="5" fillId="0" borderId="5" xfId="1" applyNumberFormat="1" applyFont="1" applyFill="1" applyBorder="1" applyProtection="1">
      <protection hidden="1"/>
    </xf>
    <xf numFmtId="165" fontId="5" fillId="0" borderId="6" xfId="1" applyNumberFormat="1" applyFont="1" applyFill="1" applyBorder="1" applyProtection="1">
      <protection hidden="1"/>
    </xf>
    <xf numFmtId="165" fontId="5" fillId="0" borderId="7" xfId="1" applyNumberFormat="1" applyFont="1" applyFill="1" applyBorder="1" applyProtection="1">
      <protection hidden="1"/>
    </xf>
    <xf numFmtId="165" fontId="5" fillId="0" borderId="8" xfId="1" applyNumberFormat="1" applyFont="1" applyFill="1" applyBorder="1" applyProtection="1">
      <protection hidden="1"/>
    </xf>
    <xf numFmtId="166" fontId="5" fillId="3" borderId="9" xfId="1" applyNumberFormat="1" applyFont="1" applyFill="1" applyBorder="1" applyProtection="1">
      <protection hidden="1"/>
    </xf>
    <xf numFmtId="166" fontId="5" fillId="3" borderId="4" xfId="1" applyNumberFormat="1" applyFont="1" applyFill="1" applyBorder="1" applyProtection="1">
      <protection hidden="1"/>
    </xf>
    <xf numFmtId="166" fontId="5" fillId="3" borderId="10" xfId="1" applyNumberFormat="1" applyFont="1" applyFill="1" applyBorder="1" applyProtection="1">
      <protection hidden="1"/>
    </xf>
    <xf numFmtId="167" fontId="5" fillId="0" borderId="9" xfId="1" applyNumberFormat="1" applyFont="1" applyFill="1" applyBorder="1" applyProtection="1">
      <protection hidden="1"/>
    </xf>
    <xf numFmtId="167" fontId="5" fillId="0" borderId="4" xfId="1" applyNumberFormat="1" applyFont="1" applyFill="1" applyBorder="1" applyProtection="1">
      <protection hidden="1"/>
    </xf>
    <xf numFmtId="167" fontId="5" fillId="0" borderId="10" xfId="1" applyNumberFormat="1" applyFont="1" applyFill="1" applyBorder="1" applyProtection="1">
      <protection hidden="1"/>
    </xf>
    <xf numFmtId="167" fontId="5" fillId="3" borderId="9" xfId="1" applyNumberFormat="1" applyFont="1" applyFill="1" applyBorder="1" applyProtection="1">
      <protection hidden="1"/>
    </xf>
    <xf numFmtId="167" fontId="5" fillId="3" borderId="4" xfId="1" applyNumberFormat="1" applyFont="1" applyFill="1" applyBorder="1" applyProtection="1">
      <protection hidden="1"/>
    </xf>
    <xf numFmtId="167" fontId="5" fillId="3" borderId="10" xfId="1" applyNumberFormat="1" applyFont="1" applyFill="1" applyBorder="1" applyProtection="1">
      <protection hidden="1"/>
    </xf>
    <xf numFmtId="167" fontId="5" fillId="0" borderId="11" xfId="1" applyNumberFormat="1" applyFont="1" applyFill="1" applyBorder="1" applyProtection="1">
      <protection hidden="1"/>
    </xf>
    <xf numFmtId="167" fontId="5" fillId="0" borderId="14" xfId="1" applyNumberFormat="1" applyFont="1" applyFill="1" applyBorder="1" applyProtection="1">
      <protection hidden="1"/>
    </xf>
    <xf numFmtId="167" fontId="5" fillId="0" borderId="15" xfId="1" applyNumberFormat="1" applyFont="1" applyFill="1" applyBorder="1" applyProtection="1">
      <protection hidden="1"/>
    </xf>
    <xf numFmtId="164" fontId="7" fillId="2" borderId="0" xfId="1" applyNumberFormat="1" applyFont="1" applyFill="1" applyAlignment="1" applyProtection="1">
      <alignment vertical="center"/>
      <protection hidden="1"/>
    </xf>
    <xf numFmtId="164" fontId="11" fillId="2" borderId="0" xfId="1" applyNumberFormat="1" applyFont="1" applyFill="1" applyAlignment="1" applyProtection="1">
      <alignment vertical="center"/>
      <protection hidden="1"/>
    </xf>
    <xf numFmtId="164" fontId="12" fillId="2" borderId="0" xfId="1" applyNumberFormat="1" applyFont="1" applyFill="1" applyAlignment="1" applyProtection="1">
      <protection hidden="1"/>
    </xf>
    <xf numFmtId="164" fontId="14" fillId="4" borderId="16" xfId="2" applyNumberFormat="1" applyFont="1" applyFill="1" applyBorder="1" applyAlignment="1" applyProtection="1">
      <alignment horizontal="center"/>
      <protection hidden="1"/>
    </xf>
    <xf numFmtId="164" fontId="5" fillId="2" borderId="0" xfId="1" applyNumberFormat="1" applyFont="1" applyFill="1" applyBorder="1" applyAlignment="1" applyProtection="1">
      <alignment vertical="center"/>
      <protection hidden="1"/>
    </xf>
    <xf numFmtId="0" fontId="15" fillId="2" borderId="0" xfId="2" applyFont="1" applyFill="1" applyBorder="1" applyAlignment="1" applyProtection="1">
      <alignment horizontal="center" vertical="center"/>
      <protection locked="0" hidden="1"/>
    </xf>
    <xf numFmtId="0" fontId="16" fillId="0" borderId="0" xfId="0" applyFont="1" applyAlignment="1" applyProtection="1">
      <alignment horizontal="right"/>
      <protection hidden="1"/>
    </xf>
    <xf numFmtId="164" fontId="16" fillId="0" borderId="0" xfId="0" applyNumberFormat="1" applyFont="1" applyFill="1" applyBorder="1" applyAlignment="1" applyProtection="1">
      <protection hidden="1"/>
    </xf>
    <xf numFmtId="164" fontId="14" fillId="4" borderId="17" xfId="2" applyNumberFormat="1" applyFont="1" applyFill="1" applyBorder="1" applyAlignment="1" applyProtection="1">
      <alignment horizontal="center"/>
      <protection hidden="1"/>
    </xf>
    <xf numFmtId="2" fontId="10" fillId="4" borderId="18" xfId="2" applyNumberFormat="1" applyFont="1" applyFill="1" applyBorder="1" applyAlignment="1" applyProtection="1">
      <alignment horizontal="center"/>
      <protection hidden="1"/>
    </xf>
    <xf numFmtId="164" fontId="5" fillId="3" borderId="0" xfId="1" applyNumberFormat="1" applyFont="1" applyFill="1" applyBorder="1" applyAlignment="1" applyProtection="1">
      <alignment vertical="center"/>
      <protection hidden="1"/>
    </xf>
    <xf numFmtId="2" fontId="9" fillId="3" borderId="0" xfId="2" applyNumberFormat="1" applyFont="1" applyFill="1" applyBorder="1" applyAlignment="1" applyProtection="1">
      <alignment horizontal="center" vertical="center"/>
      <protection hidden="1"/>
    </xf>
    <xf numFmtId="164" fontId="8" fillId="0" borderId="4" xfId="1" applyNumberFormat="1" applyFont="1" applyBorder="1" applyAlignment="1" applyProtection="1">
      <alignment horizontal="center" vertical="center"/>
      <protection hidden="1"/>
    </xf>
    <xf numFmtId="164" fontId="8" fillId="3" borderId="4" xfId="1" applyNumberFormat="1" applyFont="1" applyFill="1" applyBorder="1" applyAlignment="1" applyProtection="1">
      <alignment horizontal="center" vertical="center"/>
      <protection hidden="1"/>
    </xf>
    <xf numFmtId="165" fontId="5" fillId="0" borderId="8" xfId="1" applyNumberFormat="1" applyFont="1" applyFill="1" applyBorder="1" applyAlignment="1" applyProtection="1">
      <alignment vertical="center"/>
      <protection hidden="1"/>
    </xf>
    <xf numFmtId="165" fontId="17" fillId="3" borderId="1" xfId="1" applyNumberFormat="1" applyFont="1" applyFill="1" applyBorder="1" applyAlignment="1" applyProtection="1">
      <alignment vertical="center"/>
      <protection hidden="1"/>
    </xf>
    <xf numFmtId="165" fontId="5" fillId="3" borderId="9" xfId="1" applyNumberFormat="1" applyFont="1" applyFill="1" applyBorder="1" applyProtection="1">
      <protection hidden="1"/>
    </xf>
    <xf numFmtId="165" fontId="5" fillId="3" borderId="2" xfId="1" applyNumberFormat="1" applyFont="1" applyFill="1" applyBorder="1" applyProtection="1">
      <protection hidden="1"/>
    </xf>
    <xf numFmtId="165" fontId="5" fillId="3" borderId="4" xfId="1" applyNumberFormat="1" applyFont="1" applyFill="1" applyBorder="1" applyProtection="1">
      <protection hidden="1"/>
    </xf>
    <xf numFmtId="165" fontId="5" fillId="3" borderId="10" xfId="1" applyNumberFormat="1" applyFont="1" applyFill="1" applyBorder="1" applyAlignment="1" applyProtection="1">
      <alignment vertical="center"/>
      <protection hidden="1"/>
    </xf>
    <xf numFmtId="165" fontId="5" fillId="3" borderId="10" xfId="1" applyNumberFormat="1" applyFont="1" applyFill="1" applyBorder="1" applyProtection="1">
      <protection hidden="1"/>
    </xf>
    <xf numFmtId="165" fontId="17" fillId="0" borderId="1" xfId="1" applyNumberFormat="1" applyFont="1" applyFill="1" applyBorder="1" applyAlignment="1" applyProtection="1">
      <alignment vertical="center"/>
      <protection hidden="1"/>
    </xf>
    <xf numFmtId="165" fontId="5" fillId="0" borderId="9" xfId="1" applyNumberFormat="1" applyFont="1" applyFill="1" applyBorder="1" applyProtection="1">
      <protection hidden="1"/>
    </xf>
    <xf numFmtId="165" fontId="5" fillId="0" borderId="2" xfId="1" applyNumberFormat="1" applyFont="1" applyFill="1" applyBorder="1" applyProtection="1">
      <protection hidden="1"/>
    </xf>
    <xf numFmtId="165" fontId="5" fillId="0" borderId="4" xfId="1" applyNumberFormat="1" applyFont="1" applyFill="1" applyBorder="1" applyProtection="1">
      <protection hidden="1"/>
    </xf>
    <xf numFmtId="165" fontId="5" fillId="0" borderId="10" xfId="1" applyNumberFormat="1" applyFont="1" applyFill="1" applyBorder="1" applyAlignment="1" applyProtection="1">
      <alignment vertical="center"/>
      <protection hidden="1"/>
    </xf>
    <xf numFmtId="165" fontId="5" fillId="0" borderId="10" xfId="1" applyNumberFormat="1" applyFont="1" applyFill="1" applyBorder="1" applyProtection="1">
      <protection hidden="1"/>
    </xf>
    <xf numFmtId="165" fontId="17" fillId="3" borderId="12" xfId="1" applyNumberFormat="1" applyFont="1" applyFill="1" applyBorder="1" applyAlignment="1" applyProtection="1">
      <alignment vertical="center"/>
      <protection hidden="1"/>
    </xf>
    <xf numFmtId="165" fontId="5" fillId="3" borderId="11" xfId="1" applyNumberFormat="1" applyFont="1" applyFill="1" applyBorder="1" applyProtection="1">
      <protection hidden="1"/>
    </xf>
    <xf numFmtId="165" fontId="5" fillId="3" borderId="13" xfId="1" applyNumberFormat="1" applyFont="1" applyFill="1" applyBorder="1" applyProtection="1">
      <protection hidden="1"/>
    </xf>
    <xf numFmtId="165" fontId="5" fillId="3" borderId="14" xfId="1" applyNumberFormat="1" applyFont="1" applyFill="1" applyBorder="1" applyProtection="1">
      <protection hidden="1"/>
    </xf>
    <xf numFmtId="165" fontId="5" fillId="3" borderId="15" xfId="1" applyNumberFormat="1" applyFont="1" applyFill="1" applyBorder="1" applyAlignment="1" applyProtection="1">
      <alignment vertical="center"/>
      <protection hidden="1"/>
    </xf>
    <xf numFmtId="165" fontId="5" fillId="3" borderId="15" xfId="1" applyNumberFormat="1" applyFont="1" applyFill="1" applyBorder="1" applyProtection="1">
      <protection hidden="1"/>
    </xf>
    <xf numFmtId="2" fontId="9" fillId="2" borderId="0" xfId="2" applyNumberFormat="1" applyFont="1" applyFill="1" applyBorder="1" applyAlignment="1" applyProtection="1">
      <alignment horizontal="center" vertical="center"/>
      <protection hidden="1"/>
    </xf>
    <xf numFmtId="164" fontId="4" fillId="2" borderId="0" xfId="1" applyNumberFormat="1" applyFont="1" applyFill="1" applyAlignment="1" applyProtection="1">
      <alignment horizontal="left" vertical="top" indent="1"/>
      <protection hidden="1"/>
    </xf>
    <xf numFmtId="0" fontId="18" fillId="3" borderId="4" xfId="0" applyFont="1" applyFill="1" applyBorder="1" applyAlignment="1" applyProtection="1">
      <alignment horizontal="center"/>
      <protection hidden="1"/>
    </xf>
    <xf numFmtId="0" fontId="1" fillId="0" borderId="19" xfId="0" applyFont="1" applyBorder="1" applyAlignment="1" applyProtection="1">
      <alignment horizontal="center"/>
      <protection hidden="1"/>
    </xf>
    <xf numFmtId="0" fontId="1" fillId="0" borderId="20" xfId="0" applyFont="1" applyBorder="1" applyAlignment="1" applyProtection="1">
      <alignment horizontal="center"/>
      <protection hidden="1"/>
    </xf>
    <xf numFmtId="164" fontId="5" fillId="0" borderId="22" xfId="1" applyNumberFormat="1" applyFont="1" applyFill="1" applyBorder="1" applyAlignment="1" applyProtection="1">
      <alignment horizontal="right"/>
      <protection hidden="1"/>
    </xf>
    <xf numFmtId="165" fontId="5" fillId="0" borderId="7" xfId="1" applyNumberFormat="1" applyFont="1" applyFill="1" applyBorder="1" applyAlignment="1" applyProtection="1">
      <alignment horizontal="right"/>
      <protection hidden="1"/>
    </xf>
    <xf numFmtId="166" fontId="5" fillId="3" borderId="23" xfId="1" applyNumberFormat="1" applyFont="1" applyFill="1" applyBorder="1" applyProtection="1">
      <protection hidden="1"/>
    </xf>
    <xf numFmtId="166" fontId="5" fillId="3" borderId="4" xfId="1" applyNumberFormat="1" applyFont="1" applyFill="1" applyBorder="1" applyAlignment="1" applyProtection="1">
      <alignment horizontal="right"/>
      <protection hidden="1"/>
    </xf>
    <xf numFmtId="167" fontId="5" fillId="0" borderId="24" xfId="1" applyNumberFormat="1" applyFont="1" applyFill="1" applyBorder="1" applyProtection="1">
      <protection hidden="1"/>
    </xf>
    <xf numFmtId="167" fontId="5" fillId="0" borderId="4" xfId="1" applyNumberFormat="1" applyFont="1" applyFill="1" applyBorder="1" applyAlignment="1" applyProtection="1">
      <alignment horizontal="right"/>
      <protection hidden="1"/>
    </xf>
    <xf numFmtId="167" fontId="5" fillId="3" borderId="4" xfId="1" applyNumberFormat="1" applyFont="1" applyFill="1" applyBorder="1" applyAlignment="1" applyProtection="1">
      <alignment horizontal="right"/>
      <protection hidden="1"/>
    </xf>
    <xf numFmtId="167" fontId="5" fillId="0" borderId="14" xfId="1" applyNumberFormat="1" applyFont="1" applyFill="1" applyBorder="1" applyAlignment="1" applyProtection="1">
      <alignment horizontal="right"/>
      <protection hidden="1"/>
    </xf>
    <xf numFmtId="164" fontId="8" fillId="0" borderId="19" xfId="1" applyNumberFormat="1" applyFont="1" applyBorder="1" applyAlignment="1" applyProtection="1">
      <alignment vertical="center"/>
      <protection hidden="1"/>
    </xf>
    <xf numFmtId="164" fontId="8" fillId="0" borderId="20" xfId="1" applyNumberFormat="1" applyFont="1" applyBorder="1" applyAlignment="1" applyProtection="1">
      <alignment vertical="center"/>
      <protection hidden="1"/>
    </xf>
    <xf numFmtId="164" fontId="9" fillId="0" borderId="25" xfId="1" applyNumberFormat="1" applyFont="1" applyFill="1" applyBorder="1" applyAlignment="1" applyProtection="1">
      <alignment horizontal="center" vertical="center"/>
      <protection hidden="1"/>
    </xf>
    <xf numFmtId="164" fontId="9" fillId="3" borderId="27" xfId="1" applyNumberFormat="1" applyFont="1" applyFill="1" applyBorder="1" applyAlignment="1" applyProtection="1">
      <alignment horizontal="center" vertical="center"/>
      <protection hidden="1"/>
    </xf>
    <xf numFmtId="164" fontId="9" fillId="0" borderId="27" xfId="1" applyNumberFormat="1" applyFont="1" applyFill="1" applyBorder="1" applyAlignment="1" applyProtection="1">
      <alignment horizontal="center" vertical="center"/>
      <protection hidden="1"/>
    </xf>
    <xf numFmtId="165" fontId="5" fillId="3" borderId="27" xfId="1" applyNumberFormat="1" applyFont="1" applyFill="1" applyBorder="1" applyProtection="1">
      <protection hidden="1"/>
    </xf>
    <xf numFmtId="165" fontId="5" fillId="0" borderId="27" xfId="1" applyNumberFormat="1" applyFont="1" applyFill="1" applyBorder="1" applyProtection="1">
      <protection hidden="1"/>
    </xf>
    <xf numFmtId="165" fontId="5" fillId="0" borderId="28" xfId="1" applyNumberFormat="1" applyFont="1" applyFill="1" applyBorder="1" applyProtection="1">
      <protection hidden="1"/>
    </xf>
    <xf numFmtId="165" fontId="17" fillId="3" borderId="27" xfId="1" applyNumberFormat="1" applyFont="1" applyFill="1" applyBorder="1" applyAlignment="1" applyProtection="1">
      <alignment vertical="center"/>
      <protection hidden="1"/>
    </xf>
    <xf numFmtId="165" fontId="17" fillId="0" borderId="27" xfId="1" applyNumberFormat="1" applyFont="1" applyFill="1" applyBorder="1" applyAlignment="1" applyProtection="1">
      <alignment vertical="center"/>
      <protection hidden="1"/>
    </xf>
    <xf numFmtId="164" fontId="8" fillId="0" borderId="23" xfId="1" applyNumberFormat="1" applyFont="1" applyBorder="1" applyAlignment="1" applyProtection="1">
      <alignment vertical="center"/>
      <protection hidden="1"/>
    </xf>
    <xf numFmtId="165" fontId="17" fillId="0" borderId="30" xfId="1" applyNumberFormat="1" applyFont="1" applyFill="1" applyBorder="1" applyAlignment="1" applyProtection="1">
      <alignment vertical="center"/>
      <protection hidden="1"/>
    </xf>
    <xf numFmtId="165" fontId="17" fillId="3" borderId="3" xfId="1" applyNumberFormat="1" applyFont="1" applyFill="1" applyBorder="1" applyAlignment="1" applyProtection="1">
      <alignment vertical="center"/>
      <protection hidden="1"/>
    </xf>
    <xf numFmtId="165" fontId="17" fillId="0" borderId="3" xfId="1" applyNumberFormat="1" applyFont="1" applyFill="1" applyBorder="1" applyAlignment="1" applyProtection="1">
      <alignment vertical="center"/>
      <protection hidden="1"/>
    </xf>
    <xf numFmtId="165" fontId="17" fillId="3" borderId="21" xfId="1" applyNumberFormat="1" applyFont="1" applyFill="1" applyBorder="1" applyAlignment="1" applyProtection="1">
      <alignment vertical="center"/>
      <protection hidden="1"/>
    </xf>
    <xf numFmtId="165" fontId="17" fillId="0" borderId="2" xfId="1" applyNumberFormat="1" applyFont="1" applyFill="1" applyBorder="1" applyAlignment="1" applyProtection="1">
      <alignment vertical="center"/>
      <protection hidden="1"/>
    </xf>
    <xf numFmtId="165" fontId="17" fillId="0" borderId="31" xfId="1" applyNumberFormat="1" applyFont="1" applyFill="1" applyBorder="1" applyAlignment="1" applyProtection="1">
      <alignment vertical="center"/>
      <protection hidden="1"/>
    </xf>
    <xf numFmtId="165" fontId="17" fillId="3" borderId="32" xfId="1" applyNumberFormat="1" applyFont="1" applyFill="1" applyBorder="1" applyAlignment="1" applyProtection="1">
      <alignment vertical="center"/>
      <protection hidden="1"/>
    </xf>
    <xf numFmtId="165" fontId="17" fillId="0" borderId="32" xfId="1" applyNumberFormat="1" applyFont="1" applyFill="1" applyBorder="1" applyAlignment="1" applyProtection="1">
      <alignment vertical="center"/>
      <protection hidden="1"/>
    </xf>
    <xf numFmtId="165" fontId="5" fillId="3" borderId="29" xfId="1" applyNumberFormat="1" applyFont="1" applyFill="1" applyBorder="1" applyProtection="1">
      <protection hidden="1"/>
    </xf>
    <xf numFmtId="165" fontId="5" fillId="3" borderId="33" xfId="1" applyNumberFormat="1" applyFont="1" applyFill="1" applyBorder="1" applyProtection="1">
      <protection hidden="1"/>
    </xf>
    <xf numFmtId="165" fontId="17" fillId="0" borderId="33" xfId="1" applyNumberFormat="1" applyFont="1" applyFill="1" applyBorder="1" applyAlignment="1" applyProtection="1">
      <alignment vertical="center"/>
      <protection hidden="1"/>
    </xf>
    <xf numFmtId="165" fontId="17" fillId="3" borderId="33" xfId="1" applyNumberFormat="1" applyFont="1" applyFill="1" applyBorder="1" applyAlignment="1" applyProtection="1">
      <alignment vertical="center"/>
      <protection hidden="1"/>
    </xf>
    <xf numFmtId="165" fontId="5" fillId="3" borderId="26" xfId="1" applyNumberFormat="1" applyFont="1" applyFill="1" applyBorder="1" applyProtection="1">
      <protection hidden="1"/>
    </xf>
    <xf numFmtId="165" fontId="5" fillId="3" borderId="34" xfId="1" applyNumberFormat="1" applyFont="1" applyFill="1" applyBorder="1" applyProtection="1">
      <protection hidden="1"/>
    </xf>
    <xf numFmtId="165" fontId="5" fillId="3" borderId="3" xfId="1" applyNumberFormat="1" applyFont="1" applyFill="1" applyBorder="1" applyProtection="1">
      <protection hidden="1"/>
    </xf>
    <xf numFmtId="164" fontId="8" fillId="0" borderId="12" xfId="1" applyNumberFormat="1" applyFont="1" applyFill="1" applyBorder="1" applyAlignment="1" applyProtection="1">
      <alignment horizontal="center"/>
      <protection hidden="1"/>
    </xf>
    <xf numFmtId="164" fontId="8" fillId="0" borderId="21" xfId="1" applyNumberFormat="1" applyFont="1" applyFill="1" applyBorder="1" applyAlignment="1" applyProtection="1">
      <alignment horizontal="center"/>
      <protection hidden="1"/>
    </xf>
    <xf numFmtId="164" fontId="8" fillId="0" borderId="13" xfId="1" applyNumberFormat="1" applyFont="1" applyFill="1" applyBorder="1" applyAlignment="1" applyProtection="1">
      <alignment horizontal="center"/>
      <protection hidden="1"/>
    </xf>
    <xf numFmtId="164" fontId="8" fillId="0" borderId="3" xfId="1" applyNumberFormat="1" applyFont="1" applyFill="1" applyBorder="1" applyAlignment="1" applyProtection="1">
      <alignment horizontal="center"/>
      <protection hidden="1"/>
    </xf>
    <xf numFmtId="164" fontId="8" fillId="0" borderId="2" xfId="1" applyNumberFormat="1" applyFont="1" applyFill="1" applyBorder="1" applyAlignment="1" applyProtection="1">
      <alignment horizontal="center"/>
      <protection hidden="1"/>
    </xf>
    <xf numFmtId="164" fontId="8" fillId="0" borderId="1" xfId="1" applyNumberFormat="1" applyFont="1" applyFill="1" applyBorder="1" applyAlignment="1" applyProtection="1">
      <alignment horizontal="center"/>
      <protection hidden="1"/>
    </xf>
    <xf numFmtId="0" fontId="9" fillId="3" borderId="1" xfId="0" applyFont="1" applyFill="1" applyBorder="1" applyAlignment="1" applyProtection="1">
      <alignment horizontal="center"/>
      <protection hidden="1"/>
    </xf>
    <xf numFmtId="0" fontId="9" fillId="3" borderId="2" xfId="0" applyFont="1" applyFill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164" fontId="8" fillId="3" borderId="1" xfId="1" applyNumberFormat="1" applyFont="1" applyFill="1" applyBorder="1" applyAlignment="1" applyProtection="1">
      <alignment horizontal="center"/>
      <protection hidden="1"/>
    </xf>
    <xf numFmtId="164" fontId="8" fillId="3" borderId="3" xfId="1" applyNumberFormat="1" applyFont="1" applyFill="1" applyBorder="1" applyAlignment="1" applyProtection="1">
      <alignment horizontal="center"/>
      <protection hidden="1"/>
    </xf>
    <xf numFmtId="0" fontId="1" fillId="0" borderId="21" xfId="0" applyFont="1" applyBorder="1" applyAlignment="1" applyProtection="1">
      <alignment horizontal="center"/>
      <protection hidden="1"/>
    </xf>
    <xf numFmtId="0" fontId="1" fillId="0" borderId="13" xfId="0" applyFont="1" applyBorder="1" applyAlignment="1" applyProtection="1">
      <alignment horizontal="center"/>
      <protection hidden="1"/>
    </xf>
    <xf numFmtId="165" fontId="5" fillId="0" borderId="36" xfId="1" applyNumberFormat="1" applyFont="1" applyFill="1" applyBorder="1" applyProtection="1">
      <protection hidden="1"/>
    </xf>
    <xf numFmtId="165" fontId="5" fillId="0" borderId="35" xfId="1" applyNumberFormat="1" applyFont="1" applyFill="1" applyBorder="1" applyProtection="1">
      <protection hidden="1"/>
    </xf>
  </cellXfs>
  <cellStyles count="3">
    <cellStyle name="Normal_EN442" xfId="1" xr:uid="{00000000-0005-0000-0000-000001000000}"/>
    <cellStyle name="Normal_LogW-test" xfId="2" xr:uid="{00000000-0005-0000-0000-0000020000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58524</xdr:colOff>
      <xdr:row>0</xdr:row>
      <xdr:rowOff>68035</xdr:rowOff>
    </xdr:from>
    <xdr:to>
      <xdr:col>3</xdr:col>
      <xdr:colOff>18453</xdr:colOff>
      <xdr:row>0</xdr:row>
      <xdr:rowOff>312563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24" y="68035"/>
          <a:ext cx="1607754" cy="2445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39"/>
  <sheetViews>
    <sheetView showGridLines="0" tabSelected="1" topLeftCell="B1" zoomScale="85" zoomScaleNormal="85" workbookViewId="0">
      <selection activeCell="F14" sqref="F14"/>
    </sheetView>
  </sheetViews>
  <sheetFormatPr defaultRowHeight="15" x14ac:dyDescent="0.25"/>
  <cols>
    <col min="1" max="1" width="9.140625" style="1" hidden="1" customWidth="1"/>
    <col min="2" max="2" width="12.140625" style="1" customWidth="1"/>
    <col min="3" max="3" width="12.5703125" style="1" customWidth="1"/>
    <col min="4" max="7" width="9.140625" style="1" customWidth="1"/>
    <col min="8" max="16384" width="9.140625" style="1"/>
  </cols>
  <sheetData>
    <row r="1" spans="1:43" ht="30.75" customHeight="1" x14ac:dyDescent="0.5">
      <c r="B1" s="2"/>
      <c r="C1" s="3"/>
      <c r="D1" s="3"/>
      <c r="E1" s="61" t="s">
        <v>24</v>
      </c>
      <c r="F1" s="61"/>
      <c r="G1" s="61"/>
      <c r="H1" s="61"/>
      <c r="I1" s="61"/>
      <c r="J1" s="61"/>
    </row>
    <row r="2" spans="1:43" ht="15.75" customHeight="1" x14ac:dyDescent="0.25">
      <c r="B2" s="4"/>
      <c r="C2" s="5"/>
      <c r="D2" s="5"/>
      <c r="E2" s="5"/>
      <c r="F2" s="6"/>
      <c r="G2" s="6"/>
      <c r="H2" s="6"/>
      <c r="I2" s="6"/>
      <c r="J2" s="6"/>
      <c r="L2" s="6"/>
      <c r="M2" s="6"/>
      <c r="N2" s="6"/>
      <c r="O2" s="6"/>
      <c r="P2" s="6"/>
      <c r="Q2" s="6"/>
      <c r="R2" s="6"/>
      <c r="W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43" ht="21" x14ac:dyDescent="0.35">
      <c r="B3" s="8" t="s">
        <v>0</v>
      </c>
      <c r="C3" s="9"/>
      <c r="D3" s="9"/>
      <c r="E3" s="9"/>
      <c r="F3" s="9"/>
      <c r="G3" s="9"/>
    </row>
    <row r="4" spans="1:43" ht="15.75" x14ac:dyDescent="0.25">
      <c r="B4" s="104" t="s">
        <v>1</v>
      </c>
      <c r="C4" s="103"/>
      <c r="D4" s="104" t="s">
        <v>2</v>
      </c>
      <c r="E4" s="102"/>
      <c r="F4" s="102"/>
      <c r="G4" s="103"/>
      <c r="H4" s="104" t="s">
        <v>3</v>
      </c>
      <c r="I4" s="102"/>
      <c r="J4" s="102"/>
      <c r="K4" s="103"/>
      <c r="L4" s="104" t="s">
        <v>4</v>
      </c>
      <c r="M4" s="102"/>
      <c r="N4" s="102"/>
      <c r="O4" s="103"/>
      <c r="P4" s="104" t="s">
        <v>5</v>
      </c>
      <c r="Q4" s="102"/>
      <c r="R4" s="102"/>
      <c r="S4" s="103"/>
      <c r="T4" s="104" t="s">
        <v>6</v>
      </c>
      <c r="U4" s="102"/>
      <c r="V4" s="102"/>
      <c r="W4" s="103"/>
      <c r="X4" s="104" t="s">
        <v>7</v>
      </c>
      <c r="Y4" s="102"/>
      <c r="Z4" s="102"/>
      <c r="AA4" s="103"/>
    </row>
    <row r="5" spans="1:43" ht="15.75" x14ac:dyDescent="0.25">
      <c r="B5" s="105" t="s">
        <v>8</v>
      </c>
      <c r="C5" s="106"/>
      <c r="D5" s="62">
        <v>11</v>
      </c>
      <c r="E5" s="62">
        <v>21</v>
      </c>
      <c r="F5" s="62">
        <v>22</v>
      </c>
      <c r="G5" s="10">
        <v>33</v>
      </c>
      <c r="H5" s="10">
        <v>11</v>
      </c>
      <c r="I5" s="10">
        <v>21</v>
      </c>
      <c r="J5" s="10">
        <v>22</v>
      </c>
      <c r="K5" s="10">
        <v>33</v>
      </c>
      <c r="L5" s="10">
        <v>11</v>
      </c>
      <c r="M5" s="10">
        <v>21</v>
      </c>
      <c r="N5" s="10">
        <v>22</v>
      </c>
      <c r="O5" s="10">
        <v>33</v>
      </c>
      <c r="P5" s="10">
        <v>11</v>
      </c>
      <c r="Q5" s="10">
        <v>21</v>
      </c>
      <c r="R5" s="10">
        <v>22</v>
      </c>
      <c r="S5" s="10">
        <v>33</v>
      </c>
      <c r="T5" s="10">
        <v>11</v>
      </c>
      <c r="U5" s="10">
        <v>21</v>
      </c>
      <c r="V5" s="10">
        <v>22</v>
      </c>
      <c r="W5" s="10">
        <v>33</v>
      </c>
      <c r="X5" s="10">
        <v>11</v>
      </c>
      <c r="Y5" s="10">
        <v>21</v>
      </c>
      <c r="Z5" s="10">
        <v>22</v>
      </c>
      <c r="AA5" s="10">
        <v>33</v>
      </c>
    </row>
    <row r="6" spans="1:43" ht="16.5" thickBot="1" x14ac:dyDescent="0.3">
      <c r="B6" s="107"/>
      <c r="C6" s="108"/>
      <c r="D6" s="63"/>
      <c r="E6" s="64"/>
      <c r="F6" s="111"/>
      <c r="G6" s="112"/>
      <c r="H6" s="99"/>
      <c r="I6" s="100"/>
      <c r="J6" s="100"/>
      <c r="K6" s="101"/>
      <c r="L6" s="99"/>
      <c r="M6" s="100"/>
      <c r="N6" s="100"/>
      <c r="O6" s="101"/>
      <c r="P6" s="99"/>
      <c r="Q6" s="100"/>
      <c r="R6" s="100"/>
      <c r="S6" s="101"/>
      <c r="T6" s="99"/>
      <c r="U6" s="100"/>
      <c r="V6" s="100"/>
      <c r="W6" s="101"/>
      <c r="X6" s="99"/>
      <c r="Y6" s="100"/>
      <c r="Z6" s="100"/>
      <c r="AA6" s="101"/>
    </row>
    <row r="7" spans="1:43" ht="15.75" x14ac:dyDescent="0.25">
      <c r="B7" s="104" t="s">
        <v>9</v>
      </c>
      <c r="C7" s="102"/>
      <c r="D7" s="65">
        <v>509</v>
      </c>
      <c r="E7" s="65">
        <v>745</v>
      </c>
      <c r="F7" s="13">
        <v>982</v>
      </c>
      <c r="G7" s="14">
        <v>1349</v>
      </c>
      <c r="H7" s="11">
        <v>676</v>
      </c>
      <c r="I7" s="66">
        <v>954</v>
      </c>
      <c r="J7" s="13">
        <v>1245</v>
      </c>
      <c r="K7" s="14">
        <v>1711</v>
      </c>
      <c r="L7" s="11">
        <v>833</v>
      </c>
      <c r="M7" s="13">
        <v>1153</v>
      </c>
      <c r="N7" s="13">
        <v>1494</v>
      </c>
      <c r="O7" s="14">
        <v>2056</v>
      </c>
      <c r="P7" s="11">
        <v>980</v>
      </c>
      <c r="Q7" s="13">
        <v>1345</v>
      </c>
      <c r="R7" s="13">
        <v>1732</v>
      </c>
      <c r="S7" s="14">
        <v>2389</v>
      </c>
      <c r="T7" s="11">
        <v>1117</v>
      </c>
      <c r="U7" s="13">
        <v>1530</v>
      </c>
      <c r="V7" s="13">
        <v>1961</v>
      </c>
      <c r="W7" s="14">
        <v>2712</v>
      </c>
      <c r="X7" s="11">
        <v>1360</v>
      </c>
      <c r="Y7" s="13">
        <v>1883</v>
      </c>
      <c r="Z7" s="13">
        <v>2395</v>
      </c>
      <c r="AA7" s="14">
        <v>3334</v>
      </c>
    </row>
    <row r="8" spans="1:43" ht="15.75" x14ac:dyDescent="0.25">
      <c r="B8" s="109" t="s">
        <v>10</v>
      </c>
      <c r="C8" s="110"/>
      <c r="D8" s="67">
        <v>1.3216000000000001</v>
      </c>
      <c r="E8" s="16">
        <v>1.3297000000000001</v>
      </c>
      <c r="F8" s="16">
        <v>1.3264</v>
      </c>
      <c r="G8" s="17">
        <v>1.3137000000000001</v>
      </c>
      <c r="H8" s="15">
        <v>1.3117000000000001</v>
      </c>
      <c r="I8" s="68">
        <v>1.3325</v>
      </c>
      <c r="J8" s="16">
        <v>1.3290999999999999</v>
      </c>
      <c r="K8" s="17">
        <v>1.3169</v>
      </c>
      <c r="L8" s="15">
        <v>1.3018000000000001</v>
      </c>
      <c r="M8" s="16">
        <v>1.3352999999999999</v>
      </c>
      <c r="N8" s="16">
        <v>1.3319000000000001</v>
      </c>
      <c r="O8" s="17">
        <v>1.3202</v>
      </c>
      <c r="P8" s="15">
        <v>1.2919</v>
      </c>
      <c r="Q8" s="16">
        <v>1.3381000000000001</v>
      </c>
      <c r="R8" s="16">
        <v>1.3346</v>
      </c>
      <c r="S8" s="17">
        <v>1.3233999999999999</v>
      </c>
      <c r="T8" s="15">
        <v>1.2919</v>
      </c>
      <c r="U8" s="16">
        <v>1.3381000000000001</v>
      </c>
      <c r="V8" s="16">
        <v>1.3385</v>
      </c>
      <c r="W8" s="17">
        <v>1.3392999999999999</v>
      </c>
      <c r="X8" s="15">
        <v>1.2919</v>
      </c>
      <c r="Y8" s="16">
        <v>1.3382000000000001</v>
      </c>
      <c r="Z8" s="16">
        <v>1.3463000000000001</v>
      </c>
      <c r="AA8" s="17">
        <v>1.3712</v>
      </c>
    </row>
    <row r="9" spans="1:43" ht="15.75" x14ac:dyDescent="0.25">
      <c r="B9" s="104" t="s">
        <v>11</v>
      </c>
      <c r="C9" s="102"/>
      <c r="D9" s="69">
        <v>2.09</v>
      </c>
      <c r="E9" s="19">
        <v>2.44</v>
      </c>
      <c r="F9" s="19">
        <v>3.51</v>
      </c>
      <c r="G9" s="20">
        <v>5.26</v>
      </c>
      <c r="H9" s="18">
        <v>2.95</v>
      </c>
      <c r="I9" s="70">
        <v>3.37</v>
      </c>
      <c r="J9" s="19">
        <v>4.92</v>
      </c>
      <c r="K9" s="20">
        <v>7.38</v>
      </c>
      <c r="L9" s="18">
        <v>3.8</v>
      </c>
      <c r="M9" s="19">
        <v>4.3099999999999996</v>
      </c>
      <c r="N9" s="19">
        <v>6.33</v>
      </c>
      <c r="O9" s="20">
        <v>9.49</v>
      </c>
      <c r="P9" s="18">
        <v>4.66</v>
      </c>
      <c r="Q9" s="19">
        <v>5.24</v>
      </c>
      <c r="R9" s="19">
        <v>7.74</v>
      </c>
      <c r="S9" s="20">
        <v>11.61</v>
      </c>
      <c r="T9" s="18">
        <v>5.51</v>
      </c>
      <c r="U9" s="19">
        <v>6.18</v>
      </c>
      <c r="V9" s="19">
        <v>9.15</v>
      </c>
      <c r="W9" s="20">
        <v>13.72</v>
      </c>
      <c r="X9" s="18">
        <v>7.22</v>
      </c>
      <c r="Y9" s="19">
        <v>8.0500000000000007</v>
      </c>
      <c r="Z9" s="19">
        <v>11.97</v>
      </c>
      <c r="AA9" s="20">
        <v>17.96</v>
      </c>
    </row>
    <row r="10" spans="1:43" ht="15.75" x14ac:dyDescent="0.25">
      <c r="B10" s="109" t="s">
        <v>12</v>
      </c>
      <c r="C10" s="110"/>
      <c r="D10" s="22">
        <v>9.31</v>
      </c>
      <c r="E10" s="22">
        <v>14.29</v>
      </c>
      <c r="F10" s="22">
        <v>16.8</v>
      </c>
      <c r="G10" s="23">
        <v>25.2</v>
      </c>
      <c r="H10" s="21">
        <v>12.78</v>
      </c>
      <c r="I10" s="71">
        <v>19.46</v>
      </c>
      <c r="J10" s="22">
        <v>22.87</v>
      </c>
      <c r="K10" s="23">
        <v>34.299999999999997</v>
      </c>
      <c r="L10" s="21">
        <v>16.239999999999998</v>
      </c>
      <c r="M10" s="22">
        <v>24.63</v>
      </c>
      <c r="N10" s="22">
        <v>28.93</v>
      </c>
      <c r="O10" s="23">
        <v>43.4</v>
      </c>
      <c r="P10" s="21">
        <v>19.7</v>
      </c>
      <c r="Q10" s="22">
        <v>29.8</v>
      </c>
      <c r="R10" s="22">
        <v>35</v>
      </c>
      <c r="S10" s="23">
        <v>52.5</v>
      </c>
      <c r="T10" s="21">
        <v>22.9</v>
      </c>
      <c r="U10" s="22">
        <v>34.5</v>
      </c>
      <c r="V10" s="22">
        <v>40.53</v>
      </c>
      <c r="W10" s="23">
        <v>60.77</v>
      </c>
      <c r="X10" s="21">
        <v>29.3</v>
      </c>
      <c r="Y10" s="22">
        <v>43.9</v>
      </c>
      <c r="Z10" s="22">
        <v>51.6</v>
      </c>
      <c r="AA10" s="23">
        <v>77.3</v>
      </c>
    </row>
    <row r="11" spans="1:43" ht="16.5" thickBot="1" x14ac:dyDescent="0.3">
      <c r="B11" s="104" t="s">
        <v>13</v>
      </c>
      <c r="C11" s="102"/>
      <c r="D11" s="25">
        <v>1.89</v>
      </c>
      <c r="E11" s="25">
        <v>3.7</v>
      </c>
      <c r="F11" s="25">
        <v>3.7</v>
      </c>
      <c r="G11" s="26">
        <v>5.4</v>
      </c>
      <c r="H11" s="24">
        <v>2.34</v>
      </c>
      <c r="I11" s="72">
        <v>4.67</v>
      </c>
      <c r="J11" s="25">
        <v>4.67</v>
      </c>
      <c r="K11" s="26">
        <v>6.87</v>
      </c>
      <c r="L11" s="24">
        <v>2.8</v>
      </c>
      <c r="M11" s="25">
        <v>5.63</v>
      </c>
      <c r="N11" s="25">
        <v>5.63</v>
      </c>
      <c r="O11" s="26">
        <v>8.33</v>
      </c>
      <c r="P11" s="24">
        <v>3.25</v>
      </c>
      <c r="Q11" s="25">
        <v>6.6</v>
      </c>
      <c r="R11" s="25">
        <v>6.6</v>
      </c>
      <c r="S11" s="26">
        <v>9.8000000000000007</v>
      </c>
      <c r="T11" s="24">
        <v>3.77</v>
      </c>
      <c r="U11" s="25">
        <v>7.63</v>
      </c>
      <c r="V11" s="25">
        <v>7.63</v>
      </c>
      <c r="W11" s="26">
        <v>11.37</v>
      </c>
      <c r="X11" s="24">
        <v>4.8</v>
      </c>
      <c r="Y11" s="25">
        <v>9.6999999999999993</v>
      </c>
      <c r="Z11" s="25">
        <v>9.6999999999999993</v>
      </c>
      <c r="AA11" s="26">
        <v>14.5</v>
      </c>
    </row>
    <row r="12" spans="1:43" ht="15.75" x14ac:dyDescent="0.25"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9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43" ht="21.75" thickBot="1" x14ac:dyDescent="0.4">
      <c r="B13" s="27" t="s">
        <v>14</v>
      </c>
      <c r="C13" s="27"/>
      <c r="D13" s="27"/>
      <c r="E13" s="27"/>
      <c r="F13" s="27"/>
      <c r="G13" s="28"/>
      <c r="H13" s="29" t="s">
        <v>15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43" ht="15.75" x14ac:dyDescent="0.25">
      <c r="A14" s="30">
        <v>75</v>
      </c>
      <c r="B14" s="31" t="s">
        <v>16</v>
      </c>
      <c r="C14" s="31"/>
      <c r="D14" s="31"/>
      <c r="E14" s="31"/>
      <c r="F14" s="32">
        <v>75</v>
      </c>
      <c r="G14" s="33" t="s">
        <v>17</v>
      </c>
      <c r="H14" s="34" t="s">
        <v>18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43" ht="15.75" x14ac:dyDescent="0.25">
      <c r="A15" s="35">
        <v>65</v>
      </c>
      <c r="B15" s="31" t="s">
        <v>19</v>
      </c>
      <c r="C15" s="31"/>
      <c r="D15" s="31"/>
      <c r="E15" s="31"/>
      <c r="F15" s="32">
        <v>65</v>
      </c>
      <c r="G15" s="33" t="s">
        <v>17</v>
      </c>
      <c r="H15" s="34" t="s">
        <v>20</v>
      </c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43" ht="15.75" x14ac:dyDescent="0.25">
      <c r="A16" s="35">
        <v>20</v>
      </c>
      <c r="B16" s="31" t="s">
        <v>21</v>
      </c>
      <c r="C16" s="31"/>
      <c r="D16" s="31"/>
      <c r="E16" s="31"/>
      <c r="F16" s="32">
        <v>20</v>
      </c>
      <c r="G16" s="33" t="s">
        <v>17</v>
      </c>
      <c r="H16" s="34" t="s">
        <v>22</v>
      </c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6.5" thickBot="1" x14ac:dyDescent="0.3">
      <c r="A17" s="36">
        <f>(A14-A15)/LN((A14-A16)/(A15-A16))</f>
        <v>49.83288654563971</v>
      </c>
      <c r="B17" s="37" t="s">
        <v>23</v>
      </c>
      <c r="C17" s="37"/>
      <c r="D17" s="37"/>
      <c r="E17" s="37"/>
      <c r="F17" s="38">
        <f>(F14-F15)/LN((F14-F16)/(F15-F16))</f>
        <v>49.83288654563971</v>
      </c>
      <c r="G17" s="60"/>
      <c r="H17" s="7"/>
      <c r="I17" s="7"/>
      <c r="J17" s="7"/>
      <c r="K17" s="7"/>
      <c r="L17" s="7"/>
      <c r="M17" s="9"/>
      <c r="N17" s="9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.75" x14ac:dyDescent="0.25"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5.75" x14ac:dyDescent="0.25">
      <c r="B19" s="9"/>
      <c r="C19" s="39" t="s">
        <v>1</v>
      </c>
      <c r="D19" s="104" t="s">
        <v>2</v>
      </c>
      <c r="E19" s="102"/>
      <c r="F19" s="102"/>
      <c r="G19" s="103"/>
      <c r="H19" s="102" t="s">
        <v>3</v>
      </c>
      <c r="I19" s="102"/>
      <c r="J19" s="102"/>
      <c r="K19" s="103"/>
      <c r="L19" s="102" t="s">
        <v>4</v>
      </c>
      <c r="M19" s="102"/>
      <c r="N19" s="102"/>
      <c r="O19" s="103"/>
      <c r="P19" s="102" t="s">
        <v>5</v>
      </c>
      <c r="Q19" s="102"/>
      <c r="R19" s="102"/>
      <c r="S19" s="103"/>
      <c r="T19" s="102" t="s">
        <v>6</v>
      </c>
      <c r="U19" s="102"/>
      <c r="V19" s="102"/>
      <c r="W19" s="103"/>
      <c r="X19" s="102" t="s">
        <v>7</v>
      </c>
      <c r="Y19" s="102"/>
      <c r="Z19" s="102"/>
      <c r="AA19" s="103"/>
    </row>
    <row r="20" spans="1:27" ht="15.75" x14ac:dyDescent="0.25">
      <c r="B20" s="9"/>
      <c r="C20" s="40" t="s">
        <v>8</v>
      </c>
      <c r="D20" s="10">
        <v>11</v>
      </c>
      <c r="E20" s="10">
        <v>21</v>
      </c>
      <c r="F20" s="10">
        <v>22</v>
      </c>
      <c r="G20" s="10">
        <v>33</v>
      </c>
      <c r="H20" s="10">
        <v>11</v>
      </c>
      <c r="I20" s="10">
        <v>21</v>
      </c>
      <c r="J20" s="10">
        <v>22</v>
      </c>
      <c r="K20" s="10">
        <v>33</v>
      </c>
      <c r="L20" s="10">
        <v>11</v>
      </c>
      <c r="M20" s="10">
        <v>21</v>
      </c>
      <c r="N20" s="10">
        <v>22</v>
      </c>
      <c r="O20" s="10">
        <v>33</v>
      </c>
      <c r="P20" s="10">
        <v>11</v>
      </c>
      <c r="Q20" s="10">
        <v>21</v>
      </c>
      <c r="R20" s="10">
        <v>22</v>
      </c>
      <c r="S20" s="10">
        <v>33</v>
      </c>
      <c r="T20" s="10">
        <v>11</v>
      </c>
      <c r="U20" s="10">
        <v>21</v>
      </c>
      <c r="V20" s="10">
        <v>22</v>
      </c>
      <c r="W20" s="10">
        <v>33</v>
      </c>
      <c r="X20" s="10">
        <v>11</v>
      </c>
      <c r="Y20" s="10">
        <v>21</v>
      </c>
      <c r="Z20" s="10">
        <v>22</v>
      </c>
      <c r="AA20" s="10">
        <v>33</v>
      </c>
    </row>
    <row r="21" spans="1:27" ht="16.5" thickBot="1" x14ac:dyDescent="0.3">
      <c r="B21" s="9"/>
      <c r="C21" s="83"/>
      <c r="D21" s="73"/>
      <c r="E21" s="74"/>
      <c r="F21" s="100"/>
      <c r="G21" s="101"/>
      <c r="H21" s="99"/>
      <c r="I21" s="100"/>
      <c r="J21" s="100"/>
      <c r="K21" s="101"/>
      <c r="L21" s="99"/>
      <c r="M21" s="100"/>
      <c r="N21" s="100"/>
      <c r="O21" s="101"/>
      <c r="P21" s="99"/>
      <c r="Q21" s="100"/>
      <c r="R21" s="100"/>
      <c r="S21" s="101"/>
      <c r="T21" s="99"/>
      <c r="U21" s="100"/>
      <c r="V21" s="100"/>
      <c r="W21" s="101"/>
      <c r="X21" s="99"/>
      <c r="Y21" s="100"/>
      <c r="Z21" s="100"/>
      <c r="AA21" s="101"/>
    </row>
    <row r="22" spans="1:27" ht="15.75" x14ac:dyDescent="0.25">
      <c r="B22" s="9"/>
      <c r="C22" s="75">
        <v>400</v>
      </c>
      <c r="D22" s="84">
        <f>ROUND(D$7*$C22/1000*($F$17/$A$17)^D$8,0)</f>
        <v>204</v>
      </c>
      <c r="E22" s="89">
        <f>ROUND(E$7*$C22/1000*($F$17/$A$17)^E$8,0)</f>
        <v>298</v>
      </c>
      <c r="F22" s="88">
        <f>ROUND(F$7*$C22/1000*($F$17/$A$17)^F$8,0)</f>
        <v>393</v>
      </c>
      <c r="G22" s="48">
        <f>ROUND(G$7*$C22/1000*($F$17/$A$17)^G$8,0)</f>
        <v>540</v>
      </c>
      <c r="H22" s="11">
        <f t="shared" ref="D22:M37" si="0">ROUND(H$7*$C22/1000*($F$17/$A$17)^H$8,0)</f>
        <v>270</v>
      </c>
      <c r="I22" s="13">
        <f t="shared" ref="I22:K22" si="1">ROUND(I$7*$C22/1000*($F$17/$A$17)^I$8,0)</f>
        <v>382</v>
      </c>
      <c r="J22" s="13">
        <f t="shared" si="1"/>
        <v>498</v>
      </c>
      <c r="K22" s="80">
        <f t="shared" si="1"/>
        <v>684</v>
      </c>
      <c r="L22" s="12">
        <f t="shared" ref="L22:AA36" si="2">ROUND(L$7*$C22/1000*($F$17/$A$17)^L$8,0)</f>
        <v>333</v>
      </c>
      <c r="M22" s="13">
        <f t="shared" si="2"/>
        <v>461</v>
      </c>
      <c r="N22" s="13">
        <f t="shared" si="2"/>
        <v>598</v>
      </c>
      <c r="O22" s="41">
        <f t="shared" si="2"/>
        <v>822</v>
      </c>
      <c r="P22" s="13">
        <f t="shared" si="2"/>
        <v>392</v>
      </c>
      <c r="Q22" s="13">
        <f t="shared" si="2"/>
        <v>538</v>
      </c>
      <c r="R22" s="13">
        <f t="shared" si="2"/>
        <v>693</v>
      </c>
      <c r="S22" s="41">
        <f t="shared" si="2"/>
        <v>956</v>
      </c>
      <c r="T22" s="13">
        <f>ROUND(T$7*$C22/1000*($F$17/$A$17)^T$8,0)</f>
        <v>447</v>
      </c>
      <c r="U22" s="13">
        <f t="shared" ref="U22:W22" si="3">ROUND(U$7*$C22/1000*($F$17/$A$17)^U$8,0)</f>
        <v>612</v>
      </c>
      <c r="V22" s="13">
        <f t="shared" si="3"/>
        <v>784</v>
      </c>
      <c r="W22" s="113">
        <f t="shared" si="3"/>
        <v>1085</v>
      </c>
      <c r="X22" s="114">
        <f t="shared" ref="X22:AA31" si="4">ROUND(X$7*$C22/1000*($F$17/$A$17)^X$8,0)</f>
        <v>544</v>
      </c>
      <c r="Y22" s="13">
        <f t="shared" si="4"/>
        <v>753</v>
      </c>
      <c r="Z22" s="13">
        <f t="shared" si="4"/>
        <v>958</v>
      </c>
      <c r="AA22" s="14">
        <f t="shared" si="4"/>
        <v>1334</v>
      </c>
    </row>
    <row r="23" spans="1:27" ht="15.75" x14ac:dyDescent="0.25">
      <c r="B23" s="9"/>
      <c r="C23" s="76">
        <v>500</v>
      </c>
      <c r="D23" s="85">
        <f t="shared" ref="D23:F24" si="5">ROUND(D$7*$C23/1000*($F$17/$A$17)^D$8,0)</f>
        <v>255</v>
      </c>
      <c r="E23" s="90">
        <f t="shared" si="5"/>
        <v>373</v>
      </c>
      <c r="F23" s="85">
        <f t="shared" si="5"/>
        <v>491</v>
      </c>
      <c r="G23" s="81">
        <f>ROUND(G$7*$C23/1000*($F$17/$A$17)^G$8,0)</f>
        <v>675</v>
      </c>
      <c r="H23" s="44">
        <f t="shared" si="0"/>
        <v>338</v>
      </c>
      <c r="I23" s="45">
        <f t="shared" si="0"/>
        <v>477</v>
      </c>
      <c r="J23" s="45">
        <f t="shared" si="0"/>
        <v>623</v>
      </c>
      <c r="K23" s="78">
        <f t="shared" si="0"/>
        <v>856</v>
      </c>
      <c r="L23" s="44">
        <f t="shared" si="2"/>
        <v>417</v>
      </c>
      <c r="M23" s="45">
        <f t="shared" si="2"/>
        <v>577</v>
      </c>
      <c r="N23" s="45">
        <f t="shared" si="2"/>
        <v>747</v>
      </c>
      <c r="O23" s="46">
        <f t="shared" si="2"/>
        <v>1028</v>
      </c>
      <c r="P23" s="45">
        <f t="shared" si="2"/>
        <v>490</v>
      </c>
      <c r="Q23" s="45">
        <f t="shared" si="2"/>
        <v>673</v>
      </c>
      <c r="R23" s="45">
        <f t="shared" si="2"/>
        <v>866</v>
      </c>
      <c r="S23" s="46">
        <f t="shared" si="2"/>
        <v>1195</v>
      </c>
      <c r="T23" s="45">
        <f t="shared" si="2"/>
        <v>559</v>
      </c>
      <c r="U23" s="45">
        <f t="shared" si="2"/>
        <v>765</v>
      </c>
      <c r="V23" s="45">
        <f t="shared" si="2"/>
        <v>981</v>
      </c>
      <c r="W23" s="47">
        <f t="shared" si="2"/>
        <v>1356</v>
      </c>
      <c r="X23" s="45">
        <f t="shared" si="4"/>
        <v>680</v>
      </c>
      <c r="Y23" s="45">
        <f t="shared" si="4"/>
        <v>942</v>
      </c>
      <c r="Z23" s="45">
        <f t="shared" si="4"/>
        <v>1198</v>
      </c>
      <c r="AA23" s="47">
        <f t="shared" si="4"/>
        <v>1667</v>
      </c>
    </row>
    <row r="24" spans="1:27" ht="15.75" x14ac:dyDescent="0.25">
      <c r="B24" s="9"/>
      <c r="C24" s="77">
        <v>600</v>
      </c>
      <c r="D24" s="86">
        <f t="shared" si="5"/>
        <v>305</v>
      </c>
      <c r="E24" s="91">
        <f t="shared" si="5"/>
        <v>447</v>
      </c>
      <c r="F24" s="86">
        <f t="shared" si="5"/>
        <v>589</v>
      </c>
      <c r="G24" s="82">
        <f>ROUND(G$7*$C24/1000*($F$17/$A$17)^G$8,0)</f>
        <v>809</v>
      </c>
      <c r="H24" s="50">
        <f t="shared" si="0"/>
        <v>406</v>
      </c>
      <c r="I24" s="51">
        <f t="shared" si="0"/>
        <v>572</v>
      </c>
      <c r="J24" s="51">
        <f t="shared" si="0"/>
        <v>747</v>
      </c>
      <c r="K24" s="79">
        <f t="shared" si="0"/>
        <v>1027</v>
      </c>
      <c r="L24" s="50">
        <f t="shared" si="2"/>
        <v>500</v>
      </c>
      <c r="M24" s="51">
        <f t="shared" si="2"/>
        <v>692</v>
      </c>
      <c r="N24" s="51">
        <f t="shared" si="2"/>
        <v>896</v>
      </c>
      <c r="O24" s="52">
        <f t="shared" si="2"/>
        <v>1234</v>
      </c>
      <c r="P24" s="51">
        <f t="shared" si="2"/>
        <v>588</v>
      </c>
      <c r="Q24" s="51">
        <f t="shared" si="2"/>
        <v>807</v>
      </c>
      <c r="R24" s="51">
        <f t="shared" si="2"/>
        <v>1039</v>
      </c>
      <c r="S24" s="52">
        <f t="shared" si="2"/>
        <v>1433</v>
      </c>
      <c r="T24" s="51">
        <f t="shared" si="2"/>
        <v>670</v>
      </c>
      <c r="U24" s="51">
        <f t="shared" si="2"/>
        <v>918</v>
      </c>
      <c r="V24" s="51">
        <f t="shared" si="2"/>
        <v>1177</v>
      </c>
      <c r="W24" s="53">
        <f t="shared" si="2"/>
        <v>1627</v>
      </c>
      <c r="X24" s="51">
        <f t="shared" si="4"/>
        <v>816</v>
      </c>
      <c r="Y24" s="51">
        <f t="shared" si="4"/>
        <v>1130</v>
      </c>
      <c r="Z24" s="51">
        <f t="shared" si="4"/>
        <v>1437</v>
      </c>
      <c r="AA24" s="53">
        <f t="shared" si="4"/>
        <v>2000</v>
      </c>
    </row>
    <row r="25" spans="1:27" ht="15.75" x14ac:dyDescent="0.25">
      <c r="B25" s="9"/>
      <c r="C25" s="76">
        <v>700</v>
      </c>
      <c r="D25" s="97">
        <f t="shared" si="0"/>
        <v>356</v>
      </c>
      <c r="E25" s="96">
        <f t="shared" si="0"/>
        <v>522</v>
      </c>
      <c r="F25" s="93">
        <f t="shared" si="0"/>
        <v>687</v>
      </c>
      <c r="G25" s="92">
        <f t="shared" si="0"/>
        <v>944</v>
      </c>
      <c r="H25" s="44">
        <f t="shared" si="0"/>
        <v>473</v>
      </c>
      <c r="I25" s="45">
        <f t="shared" si="0"/>
        <v>668</v>
      </c>
      <c r="J25" s="45">
        <f t="shared" si="0"/>
        <v>872</v>
      </c>
      <c r="K25" s="78">
        <f t="shared" si="0"/>
        <v>1198</v>
      </c>
      <c r="L25" s="44">
        <f t="shared" si="2"/>
        <v>583</v>
      </c>
      <c r="M25" s="45">
        <f t="shared" si="2"/>
        <v>807</v>
      </c>
      <c r="N25" s="45">
        <f t="shared" si="2"/>
        <v>1046</v>
      </c>
      <c r="O25" s="46">
        <f t="shared" si="2"/>
        <v>1439</v>
      </c>
      <c r="P25" s="45">
        <f t="shared" si="2"/>
        <v>686</v>
      </c>
      <c r="Q25" s="45">
        <f t="shared" si="2"/>
        <v>942</v>
      </c>
      <c r="R25" s="45">
        <f t="shared" si="2"/>
        <v>1212</v>
      </c>
      <c r="S25" s="46">
        <f t="shared" si="2"/>
        <v>1672</v>
      </c>
      <c r="T25" s="45">
        <f>ROUND(T$7*$C25/1000*($F$17/$A$17)^T$8,0)</f>
        <v>782</v>
      </c>
      <c r="U25" s="45">
        <f t="shared" si="2"/>
        <v>1071</v>
      </c>
      <c r="V25" s="45">
        <f t="shared" si="2"/>
        <v>1373</v>
      </c>
      <c r="W25" s="47">
        <f t="shared" si="2"/>
        <v>1898</v>
      </c>
      <c r="X25" s="45">
        <f t="shared" si="4"/>
        <v>952</v>
      </c>
      <c r="Y25" s="45">
        <f t="shared" si="4"/>
        <v>1318</v>
      </c>
      <c r="Z25" s="45">
        <f t="shared" si="4"/>
        <v>1677</v>
      </c>
      <c r="AA25" s="47">
        <f t="shared" si="4"/>
        <v>2334</v>
      </c>
    </row>
    <row r="26" spans="1:27" ht="15.75" x14ac:dyDescent="0.25">
      <c r="B26" s="9"/>
      <c r="C26" s="77">
        <v>800</v>
      </c>
      <c r="D26" s="86">
        <f t="shared" ref="D26:F27" si="6">ROUND(D$7*$C26/1000*($F$17/$A$17)^D$8,0)</f>
        <v>407</v>
      </c>
      <c r="E26" s="91">
        <f t="shared" si="6"/>
        <v>596</v>
      </c>
      <c r="F26" s="94">
        <f t="shared" si="6"/>
        <v>786</v>
      </c>
      <c r="G26" s="86">
        <f>ROUND(G$7*$C26/1000*($F$17/$A$17)^G$8,0)</f>
        <v>1079</v>
      </c>
      <c r="H26" s="49">
        <f t="shared" si="0"/>
        <v>541</v>
      </c>
      <c r="I26" s="51">
        <f t="shared" si="0"/>
        <v>763</v>
      </c>
      <c r="J26" s="51">
        <f t="shared" si="0"/>
        <v>996</v>
      </c>
      <c r="K26" s="52">
        <f>ROUND(K$7*$C26/1000*($F$17/$A$17)^K$8,0)</f>
        <v>1369</v>
      </c>
      <c r="L26" s="51">
        <f t="shared" si="2"/>
        <v>666</v>
      </c>
      <c r="M26" s="51">
        <f t="shared" si="2"/>
        <v>922</v>
      </c>
      <c r="N26" s="51">
        <f t="shared" si="2"/>
        <v>1195</v>
      </c>
      <c r="O26" s="52">
        <f t="shared" si="2"/>
        <v>1645</v>
      </c>
      <c r="P26" s="51">
        <f t="shared" si="2"/>
        <v>784</v>
      </c>
      <c r="Q26" s="51">
        <f t="shared" si="2"/>
        <v>1076</v>
      </c>
      <c r="R26" s="51">
        <f t="shared" si="2"/>
        <v>1386</v>
      </c>
      <c r="S26" s="52">
        <f t="shared" si="2"/>
        <v>1911</v>
      </c>
      <c r="T26" s="51">
        <f>ROUND(T$7*$C26/1000*($F$17/$A$17)^T$8,0)</f>
        <v>894</v>
      </c>
      <c r="U26" s="51">
        <f t="shared" si="2"/>
        <v>1224</v>
      </c>
      <c r="V26" s="51">
        <f t="shared" si="2"/>
        <v>1569</v>
      </c>
      <c r="W26" s="53">
        <f t="shared" si="2"/>
        <v>2170</v>
      </c>
      <c r="X26" s="51">
        <f t="shared" si="4"/>
        <v>1088</v>
      </c>
      <c r="Y26" s="51">
        <f t="shared" si="4"/>
        <v>1506</v>
      </c>
      <c r="Z26" s="51">
        <f t="shared" si="4"/>
        <v>1916</v>
      </c>
      <c r="AA26" s="53">
        <f t="shared" si="4"/>
        <v>2667</v>
      </c>
    </row>
    <row r="27" spans="1:27" ht="15.75" x14ac:dyDescent="0.25">
      <c r="B27" s="9"/>
      <c r="C27" s="76">
        <v>900</v>
      </c>
      <c r="D27" s="85">
        <f t="shared" si="6"/>
        <v>458</v>
      </c>
      <c r="E27" s="90">
        <f t="shared" si="6"/>
        <v>671</v>
      </c>
      <c r="F27" s="95">
        <f t="shared" si="6"/>
        <v>884</v>
      </c>
      <c r="G27" s="85">
        <f>ROUND(G$7*$C27/1000*($F$17/$A$17)^G$8,0)</f>
        <v>1214</v>
      </c>
      <c r="H27" s="43">
        <f t="shared" si="0"/>
        <v>608</v>
      </c>
      <c r="I27" s="45">
        <f t="shared" si="0"/>
        <v>859</v>
      </c>
      <c r="J27" s="45">
        <f t="shared" si="0"/>
        <v>1121</v>
      </c>
      <c r="K27" s="46">
        <f t="shared" si="0"/>
        <v>1540</v>
      </c>
      <c r="L27" s="45">
        <f t="shared" si="2"/>
        <v>750</v>
      </c>
      <c r="M27" s="45">
        <f t="shared" si="2"/>
        <v>1038</v>
      </c>
      <c r="N27" s="45">
        <f t="shared" si="2"/>
        <v>1345</v>
      </c>
      <c r="O27" s="46">
        <f t="shared" si="2"/>
        <v>1850</v>
      </c>
      <c r="P27" s="45">
        <f t="shared" si="2"/>
        <v>882</v>
      </c>
      <c r="Q27" s="45">
        <f t="shared" si="2"/>
        <v>1211</v>
      </c>
      <c r="R27" s="45">
        <f t="shared" si="2"/>
        <v>1559</v>
      </c>
      <c r="S27" s="46">
        <f t="shared" si="2"/>
        <v>2150</v>
      </c>
      <c r="T27" s="45">
        <f>ROUND(T$7*$C27/1000*($F$17/$A$17)^T$8,0)</f>
        <v>1005</v>
      </c>
      <c r="U27" s="45">
        <f t="shared" si="2"/>
        <v>1377</v>
      </c>
      <c r="V27" s="45">
        <f t="shared" si="2"/>
        <v>1765</v>
      </c>
      <c r="W27" s="47">
        <f t="shared" si="2"/>
        <v>2441</v>
      </c>
      <c r="X27" s="45">
        <f t="shared" si="4"/>
        <v>1224</v>
      </c>
      <c r="Y27" s="45">
        <f t="shared" si="4"/>
        <v>1695</v>
      </c>
      <c r="Z27" s="45">
        <f t="shared" si="4"/>
        <v>2156</v>
      </c>
      <c r="AA27" s="47">
        <f t="shared" si="4"/>
        <v>3001</v>
      </c>
    </row>
    <row r="28" spans="1:27" ht="15.75" x14ac:dyDescent="0.25">
      <c r="B28" s="9"/>
      <c r="C28" s="77">
        <v>1000</v>
      </c>
      <c r="D28" s="86">
        <f t="shared" si="0"/>
        <v>509</v>
      </c>
      <c r="E28" s="91">
        <f t="shared" si="0"/>
        <v>745</v>
      </c>
      <c r="F28" s="94">
        <f t="shared" si="0"/>
        <v>982</v>
      </c>
      <c r="G28" s="86">
        <f t="shared" si="0"/>
        <v>1349</v>
      </c>
      <c r="H28" s="49">
        <f t="shared" si="0"/>
        <v>676</v>
      </c>
      <c r="I28" s="51">
        <f t="shared" si="0"/>
        <v>954</v>
      </c>
      <c r="J28" s="51">
        <f t="shared" si="0"/>
        <v>1245</v>
      </c>
      <c r="K28" s="52">
        <f t="shared" si="0"/>
        <v>1711</v>
      </c>
      <c r="L28" s="51">
        <f t="shared" si="2"/>
        <v>833</v>
      </c>
      <c r="M28" s="51">
        <f t="shared" si="2"/>
        <v>1153</v>
      </c>
      <c r="N28" s="51">
        <f t="shared" si="2"/>
        <v>1494</v>
      </c>
      <c r="O28" s="52">
        <f t="shared" si="2"/>
        <v>2056</v>
      </c>
      <c r="P28" s="51">
        <f t="shared" si="2"/>
        <v>980</v>
      </c>
      <c r="Q28" s="51">
        <f t="shared" si="2"/>
        <v>1345</v>
      </c>
      <c r="R28" s="51">
        <f t="shared" si="2"/>
        <v>1732</v>
      </c>
      <c r="S28" s="52">
        <f t="shared" si="2"/>
        <v>2389</v>
      </c>
      <c r="T28" s="51">
        <f>ROUND(T$7*$C28/1000*($F$17/$A$17)^T$8,0)</f>
        <v>1117</v>
      </c>
      <c r="U28" s="51">
        <f t="shared" si="2"/>
        <v>1530</v>
      </c>
      <c r="V28" s="51">
        <f t="shared" si="2"/>
        <v>1961</v>
      </c>
      <c r="W28" s="53">
        <f t="shared" si="2"/>
        <v>2712</v>
      </c>
      <c r="X28" s="51">
        <f t="shared" si="4"/>
        <v>1360</v>
      </c>
      <c r="Y28" s="51">
        <f t="shared" si="4"/>
        <v>1883</v>
      </c>
      <c r="Z28" s="51">
        <f t="shared" si="4"/>
        <v>2395</v>
      </c>
      <c r="AA28" s="53">
        <f t="shared" si="4"/>
        <v>3334</v>
      </c>
    </row>
    <row r="29" spans="1:27" ht="15.75" x14ac:dyDescent="0.25">
      <c r="B29" s="9"/>
      <c r="C29" s="76">
        <v>1100</v>
      </c>
      <c r="D29" s="98">
        <f t="shared" si="0"/>
        <v>560</v>
      </c>
      <c r="E29" s="93">
        <f t="shared" si="0"/>
        <v>820</v>
      </c>
      <c r="F29" s="93">
        <f t="shared" si="0"/>
        <v>1080</v>
      </c>
      <c r="G29" s="44">
        <f t="shared" si="0"/>
        <v>1484</v>
      </c>
      <c r="H29" s="43">
        <f t="shared" si="0"/>
        <v>744</v>
      </c>
      <c r="I29" s="45">
        <f t="shared" si="0"/>
        <v>1049</v>
      </c>
      <c r="J29" s="45">
        <f t="shared" si="0"/>
        <v>1370</v>
      </c>
      <c r="K29" s="46">
        <f t="shared" si="0"/>
        <v>1882</v>
      </c>
      <c r="L29" s="45">
        <f t="shared" si="2"/>
        <v>916</v>
      </c>
      <c r="M29" s="45">
        <f t="shared" si="2"/>
        <v>1268</v>
      </c>
      <c r="N29" s="45">
        <f t="shared" si="2"/>
        <v>1643</v>
      </c>
      <c r="O29" s="46">
        <f t="shared" si="2"/>
        <v>2262</v>
      </c>
      <c r="P29" s="45">
        <f t="shared" si="2"/>
        <v>1078</v>
      </c>
      <c r="Q29" s="45">
        <f t="shared" si="2"/>
        <v>1480</v>
      </c>
      <c r="R29" s="45">
        <f t="shared" si="2"/>
        <v>1905</v>
      </c>
      <c r="S29" s="46">
        <f t="shared" si="2"/>
        <v>2628</v>
      </c>
      <c r="T29" s="45">
        <f>ROUND(T$7*$C29/1000*($F$17/$A$17)^T$8,0)</f>
        <v>1229</v>
      </c>
      <c r="U29" s="45">
        <f t="shared" si="2"/>
        <v>1683</v>
      </c>
      <c r="V29" s="45">
        <f t="shared" si="2"/>
        <v>2157</v>
      </c>
      <c r="W29" s="47">
        <f t="shared" si="2"/>
        <v>2983</v>
      </c>
      <c r="X29" s="45">
        <f t="shared" si="4"/>
        <v>1496</v>
      </c>
      <c r="Y29" s="45">
        <f t="shared" si="4"/>
        <v>2071</v>
      </c>
      <c r="Z29" s="45">
        <f t="shared" si="4"/>
        <v>2635</v>
      </c>
      <c r="AA29" s="47">
        <f t="shared" si="4"/>
        <v>3667</v>
      </c>
    </row>
    <row r="30" spans="1:27" ht="15.75" x14ac:dyDescent="0.25">
      <c r="B30" s="9"/>
      <c r="C30" s="77">
        <v>1200</v>
      </c>
      <c r="D30" s="86">
        <f t="shared" ref="D30:G39" si="7">ROUND(D$7*$C30/1000*($F$17/$A$17)^D$8,0)</f>
        <v>611</v>
      </c>
      <c r="E30" s="91">
        <f t="shared" si="7"/>
        <v>894</v>
      </c>
      <c r="F30" s="86">
        <f t="shared" si="7"/>
        <v>1178</v>
      </c>
      <c r="G30" s="48">
        <f t="shared" si="7"/>
        <v>1619</v>
      </c>
      <c r="H30" s="49">
        <f t="shared" si="0"/>
        <v>811</v>
      </c>
      <c r="I30" s="51">
        <f t="shared" si="0"/>
        <v>1145</v>
      </c>
      <c r="J30" s="51">
        <f t="shared" si="0"/>
        <v>1494</v>
      </c>
      <c r="K30" s="52">
        <f t="shared" si="0"/>
        <v>2053</v>
      </c>
      <c r="L30" s="51">
        <f t="shared" si="2"/>
        <v>1000</v>
      </c>
      <c r="M30" s="51">
        <f t="shared" si="2"/>
        <v>1384</v>
      </c>
      <c r="N30" s="51">
        <f t="shared" si="2"/>
        <v>1793</v>
      </c>
      <c r="O30" s="52">
        <f t="shared" si="2"/>
        <v>2467</v>
      </c>
      <c r="P30" s="51">
        <f t="shared" si="2"/>
        <v>1176</v>
      </c>
      <c r="Q30" s="51">
        <f t="shared" si="2"/>
        <v>1614</v>
      </c>
      <c r="R30" s="51">
        <f t="shared" si="2"/>
        <v>2078</v>
      </c>
      <c r="S30" s="52">
        <f t="shared" si="2"/>
        <v>2867</v>
      </c>
      <c r="T30" s="51">
        <f t="shared" si="2"/>
        <v>1340</v>
      </c>
      <c r="U30" s="51">
        <f t="shared" si="2"/>
        <v>1836</v>
      </c>
      <c r="V30" s="51">
        <f t="shared" si="2"/>
        <v>2353</v>
      </c>
      <c r="W30" s="53">
        <f t="shared" si="2"/>
        <v>3254</v>
      </c>
      <c r="X30" s="51">
        <f t="shared" si="4"/>
        <v>1632</v>
      </c>
      <c r="Y30" s="51">
        <f t="shared" si="4"/>
        <v>2260</v>
      </c>
      <c r="Z30" s="51">
        <f t="shared" si="4"/>
        <v>2874</v>
      </c>
      <c r="AA30" s="53">
        <f t="shared" si="4"/>
        <v>4001</v>
      </c>
    </row>
    <row r="31" spans="1:27" ht="15.75" x14ac:dyDescent="0.25">
      <c r="B31" s="9"/>
      <c r="C31" s="76">
        <v>1400</v>
      </c>
      <c r="D31" s="85">
        <f t="shared" si="7"/>
        <v>713</v>
      </c>
      <c r="E31" s="42">
        <f t="shared" si="7"/>
        <v>1043</v>
      </c>
      <c r="F31" s="42">
        <f t="shared" si="7"/>
        <v>1375</v>
      </c>
      <c r="G31" s="42">
        <f t="shared" si="7"/>
        <v>1889</v>
      </c>
      <c r="H31" s="43">
        <f t="shared" si="0"/>
        <v>946</v>
      </c>
      <c r="I31" s="45">
        <f t="shared" si="0"/>
        <v>1336</v>
      </c>
      <c r="J31" s="45">
        <f t="shared" si="0"/>
        <v>1743</v>
      </c>
      <c r="K31" s="46">
        <f t="shared" si="0"/>
        <v>2395</v>
      </c>
      <c r="L31" s="45">
        <f t="shared" si="2"/>
        <v>1166</v>
      </c>
      <c r="M31" s="45">
        <f t="shared" si="2"/>
        <v>1614</v>
      </c>
      <c r="N31" s="45">
        <f t="shared" si="2"/>
        <v>2092</v>
      </c>
      <c r="O31" s="46">
        <f t="shared" si="2"/>
        <v>2878</v>
      </c>
      <c r="P31" s="45">
        <f t="shared" si="2"/>
        <v>1372</v>
      </c>
      <c r="Q31" s="45">
        <f t="shared" si="2"/>
        <v>1883</v>
      </c>
      <c r="R31" s="45">
        <f t="shared" si="2"/>
        <v>2425</v>
      </c>
      <c r="S31" s="46">
        <f t="shared" si="2"/>
        <v>3345</v>
      </c>
      <c r="T31" s="45">
        <f t="shared" si="2"/>
        <v>1564</v>
      </c>
      <c r="U31" s="45">
        <f t="shared" si="2"/>
        <v>2142</v>
      </c>
      <c r="V31" s="45">
        <f t="shared" si="2"/>
        <v>2745</v>
      </c>
      <c r="W31" s="47">
        <f t="shared" si="2"/>
        <v>3797</v>
      </c>
      <c r="X31" s="45">
        <f t="shared" si="4"/>
        <v>1904</v>
      </c>
      <c r="Y31" s="45">
        <f t="shared" si="4"/>
        <v>2636</v>
      </c>
      <c r="Z31" s="45">
        <f t="shared" si="4"/>
        <v>3353</v>
      </c>
      <c r="AA31" s="47">
        <f t="shared" si="4"/>
        <v>4668</v>
      </c>
    </row>
    <row r="32" spans="1:27" ht="15.75" x14ac:dyDescent="0.25">
      <c r="B32" s="9"/>
      <c r="C32" s="77">
        <v>1600</v>
      </c>
      <c r="D32" s="86"/>
      <c r="E32" s="48">
        <f t="shared" si="7"/>
        <v>1192</v>
      </c>
      <c r="F32" s="48">
        <f t="shared" si="7"/>
        <v>1571</v>
      </c>
      <c r="G32" s="48">
        <f t="shared" si="7"/>
        <v>2158</v>
      </c>
      <c r="H32" s="49">
        <f t="shared" si="0"/>
        <v>1082</v>
      </c>
      <c r="I32" s="50">
        <f>ROUND(I$7*$C32/1000*($F$17/$A$17)^I$8,0)</f>
        <v>1526</v>
      </c>
      <c r="J32" s="51">
        <f t="shared" si="0"/>
        <v>1992</v>
      </c>
      <c r="K32" s="52">
        <f t="shared" si="0"/>
        <v>2738</v>
      </c>
      <c r="L32" s="51">
        <f t="shared" si="2"/>
        <v>1333</v>
      </c>
      <c r="M32" s="51">
        <f t="shared" si="2"/>
        <v>1845</v>
      </c>
      <c r="N32" s="51">
        <f t="shared" si="2"/>
        <v>2390</v>
      </c>
      <c r="O32" s="52">
        <f t="shared" si="2"/>
        <v>3290</v>
      </c>
      <c r="P32" s="51">
        <f t="shared" si="2"/>
        <v>1568</v>
      </c>
      <c r="Q32" s="51">
        <f t="shared" si="2"/>
        <v>2152</v>
      </c>
      <c r="R32" s="51">
        <f t="shared" si="2"/>
        <v>2771</v>
      </c>
      <c r="S32" s="52">
        <f t="shared" si="2"/>
        <v>3822</v>
      </c>
      <c r="T32" s="51">
        <f t="shared" si="2"/>
        <v>1787</v>
      </c>
      <c r="U32" s="51">
        <f t="shared" si="2"/>
        <v>2448</v>
      </c>
      <c r="V32" s="51">
        <f t="shared" si="2"/>
        <v>3138</v>
      </c>
      <c r="W32" s="53">
        <f t="shared" si="2"/>
        <v>4339</v>
      </c>
      <c r="X32" s="51">
        <f>ROUND(X$7*$C32/1000*($F$17/$A$17)^X$8,0)</f>
        <v>2176</v>
      </c>
      <c r="Y32" s="51">
        <f>ROUND(Y$7*$C32/1000*($F$17/$A$17)^Y$8,0)</f>
        <v>3013</v>
      </c>
      <c r="Z32" s="51">
        <f>ROUND(Z$7*$C32/1000*($F$17/$A$17)^Z$8,0)</f>
        <v>3832</v>
      </c>
      <c r="AA32" s="53">
        <f>ROUND(AA$7*$C32/1000*($F$17/$A$17)^AA$8,0)</f>
        <v>5334</v>
      </c>
    </row>
    <row r="33" spans="2:27" ht="15.75" x14ac:dyDescent="0.25">
      <c r="B33" s="9"/>
      <c r="C33" s="76">
        <v>1800</v>
      </c>
      <c r="D33" s="85"/>
      <c r="E33" s="42">
        <f t="shared" si="7"/>
        <v>1341</v>
      </c>
      <c r="F33" s="42">
        <f t="shared" si="7"/>
        <v>1768</v>
      </c>
      <c r="G33" s="42">
        <f t="shared" si="7"/>
        <v>2428</v>
      </c>
      <c r="H33" s="43">
        <f t="shared" si="0"/>
        <v>1217</v>
      </c>
      <c r="I33" s="44">
        <f>ROUND(I$7*$C33/1000*($F$17/$A$17)^I$8,0)</f>
        <v>1717</v>
      </c>
      <c r="J33" s="45">
        <f t="shared" si="0"/>
        <v>2241</v>
      </c>
      <c r="K33" s="46">
        <f t="shared" si="0"/>
        <v>3080</v>
      </c>
      <c r="L33" s="45">
        <f t="shared" si="2"/>
        <v>1499</v>
      </c>
      <c r="M33" s="45">
        <f t="shared" si="2"/>
        <v>2075</v>
      </c>
      <c r="N33" s="45">
        <f t="shared" si="2"/>
        <v>2689</v>
      </c>
      <c r="O33" s="46">
        <f t="shared" si="2"/>
        <v>3701</v>
      </c>
      <c r="P33" s="45">
        <f t="shared" si="2"/>
        <v>1764</v>
      </c>
      <c r="Q33" s="45">
        <f t="shared" si="2"/>
        <v>2421</v>
      </c>
      <c r="R33" s="45">
        <f t="shared" si="2"/>
        <v>3118</v>
      </c>
      <c r="S33" s="46">
        <f t="shared" si="2"/>
        <v>4300</v>
      </c>
      <c r="T33" s="45">
        <f t="shared" si="2"/>
        <v>2011</v>
      </c>
      <c r="U33" s="45">
        <f t="shared" si="2"/>
        <v>2754</v>
      </c>
      <c r="V33" s="45">
        <f t="shared" si="2"/>
        <v>3530</v>
      </c>
      <c r="W33" s="47">
        <f t="shared" si="2"/>
        <v>4882</v>
      </c>
      <c r="X33" s="45">
        <f>ROUND(X$7*$C33/1000*($F$17/$A$17)^X$8,0)</f>
        <v>2448</v>
      </c>
      <c r="Y33" s="45">
        <f t="shared" ref="Y33:AA33" si="8">ROUND(Y$7*$C33/1000*($F$17/$A$17)^Y$8,0)</f>
        <v>3389</v>
      </c>
      <c r="Z33" s="45">
        <f t="shared" si="8"/>
        <v>4311</v>
      </c>
      <c r="AA33" s="78">
        <f t="shared" si="8"/>
        <v>6001</v>
      </c>
    </row>
    <row r="34" spans="2:27" ht="15.75" x14ac:dyDescent="0.25">
      <c r="B34" s="9"/>
      <c r="C34" s="77">
        <v>2000</v>
      </c>
      <c r="D34" s="86"/>
      <c r="E34" s="48">
        <f t="shared" si="7"/>
        <v>1490</v>
      </c>
      <c r="F34" s="48">
        <f t="shared" si="7"/>
        <v>1964</v>
      </c>
      <c r="G34" s="48">
        <f t="shared" si="7"/>
        <v>2698</v>
      </c>
      <c r="H34" s="49">
        <f t="shared" si="0"/>
        <v>1352</v>
      </c>
      <c r="I34" s="50">
        <f>ROUND(I$7*$C34/1000*($F$17/$A$17)^I$8,0)</f>
        <v>1908</v>
      </c>
      <c r="J34" s="51">
        <f t="shared" si="0"/>
        <v>2490</v>
      </c>
      <c r="K34" s="52">
        <f t="shared" si="0"/>
        <v>3422</v>
      </c>
      <c r="L34" s="51">
        <f t="shared" si="2"/>
        <v>1666</v>
      </c>
      <c r="M34" s="51">
        <f t="shared" si="2"/>
        <v>2306</v>
      </c>
      <c r="N34" s="51">
        <f t="shared" si="2"/>
        <v>2988</v>
      </c>
      <c r="O34" s="52">
        <f t="shared" si="2"/>
        <v>4112</v>
      </c>
      <c r="P34" s="51">
        <f t="shared" si="2"/>
        <v>1960</v>
      </c>
      <c r="Q34" s="51">
        <f t="shared" si="2"/>
        <v>2690</v>
      </c>
      <c r="R34" s="51">
        <f t="shared" si="2"/>
        <v>3464</v>
      </c>
      <c r="S34" s="52">
        <f t="shared" si="2"/>
        <v>4778</v>
      </c>
      <c r="T34" s="51">
        <f t="shared" si="2"/>
        <v>2234</v>
      </c>
      <c r="U34" s="51">
        <f t="shared" si="2"/>
        <v>3060</v>
      </c>
      <c r="V34" s="51">
        <f t="shared" si="2"/>
        <v>3922</v>
      </c>
      <c r="W34" s="53">
        <f t="shared" si="2"/>
        <v>5424</v>
      </c>
      <c r="X34" s="51">
        <f t="shared" si="2"/>
        <v>2720</v>
      </c>
      <c r="Y34" s="51">
        <f t="shared" si="2"/>
        <v>3766</v>
      </c>
      <c r="Z34" s="51">
        <f>ROUND(Z$7*$C34/1000*($F$17/$A$17)^Z$8,0)</f>
        <v>4790</v>
      </c>
      <c r="AA34" s="79">
        <f t="shared" si="2"/>
        <v>6668</v>
      </c>
    </row>
    <row r="35" spans="2:27" ht="15.75" x14ac:dyDescent="0.25">
      <c r="B35" s="9"/>
      <c r="C35" s="76">
        <v>2200</v>
      </c>
      <c r="D35" s="85"/>
      <c r="E35" s="42">
        <f t="shared" si="7"/>
        <v>1639</v>
      </c>
      <c r="F35" s="42">
        <f t="shared" si="7"/>
        <v>2160</v>
      </c>
      <c r="G35" s="42">
        <f t="shared" si="7"/>
        <v>2968</v>
      </c>
      <c r="H35" s="43"/>
      <c r="I35" s="44">
        <f t="shared" ref="I35:J38" si="9">ROUND(I$7*$C35/1000*($F$17/$A$17)^I$8,0)</f>
        <v>2099</v>
      </c>
      <c r="J35" s="45">
        <f t="shared" si="0"/>
        <v>2739</v>
      </c>
      <c r="K35" s="46">
        <f t="shared" si="0"/>
        <v>3764</v>
      </c>
      <c r="L35" s="45">
        <f t="shared" si="0"/>
        <v>1833</v>
      </c>
      <c r="M35" s="45">
        <f t="shared" si="0"/>
        <v>2537</v>
      </c>
      <c r="N35" s="45">
        <f>ROUND(N$7*$C35/1000*($F$17/$A$17)^N$8,0)</f>
        <v>3287</v>
      </c>
      <c r="O35" s="46">
        <f>ROUND(O$7*$C35/1000*($F$17/$A$17)^O$8,0)</f>
        <v>4523</v>
      </c>
      <c r="P35" s="45">
        <f t="shared" si="2"/>
        <v>2156</v>
      </c>
      <c r="Q35" s="45">
        <f t="shared" si="2"/>
        <v>2959</v>
      </c>
      <c r="R35" s="45">
        <f>ROUND(R$7*$C35/1000*($F$17/$A$17)^R$8,0)</f>
        <v>3810</v>
      </c>
      <c r="S35" s="46">
        <f t="shared" si="2"/>
        <v>5256</v>
      </c>
      <c r="T35" s="45"/>
      <c r="U35" s="45"/>
      <c r="V35" s="45"/>
      <c r="W35" s="47"/>
      <c r="X35" s="45"/>
      <c r="Y35" s="45"/>
      <c r="Z35" s="45"/>
      <c r="AA35" s="78"/>
    </row>
    <row r="36" spans="2:27" ht="15.75" x14ac:dyDescent="0.25">
      <c r="B36" s="9"/>
      <c r="C36" s="77">
        <v>2400</v>
      </c>
      <c r="D36" s="86"/>
      <c r="E36" s="48">
        <f t="shared" si="7"/>
        <v>1788</v>
      </c>
      <c r="F36" s="48">
        <f t="shared" si="7"/>
        <v>2357</v>
      </c>
      <c r="G36" s="48">
        <f t="shared" si="7"/>
        <v>3238</v>
      </c>
      <c r="H36" s="49"/>
      <c r="I36" s="50">
        <f t="shared" si="9"/>
        <v>2290</v>
      </c>
      <c r="J36" s="51">
        <f t="shared" si="0"/>
        <v>2988</v>
      </c>
      <c r="K36" s="52">
        <f t="shared" si="0"/>
        <v>4106</v>
      </c>
      <c r="L36" s="51">
        <f t="shared" si="0"/>
        <v>1999</v>
      </c>
      <c r="M36" s="51">
        <f t="shared" si="0"/>
        <v>2767</v>
      </c>
      <c r="N36" s="51">
        <f>ROUND(N$7*$C36/1000*($F$17/$A$17)^N$8,0)</f>
        <v>3586</v>
      </c>
      <c r="O36" s="52">
        <f>ROUND(O$7*$C36/1000*($F$17/$A$17)^O$8,0)</f>
        <v>4934</v>
      </c>
      <c r="P36" s="51">
        <f t="shared" si="2"/>
        <v>2352</v>
      </c>
      <c r="Q36" s="51">
        <f t="shared" si="2"/>
        <v>3228</v>
      </c>
      <c r="R36" s="51">
        <f>ROUND(R$7*$C36/1000*($F$17/$A$17)^R$8,0)</f>
        <v>4157</v>
      </c>
      <c r="S36" s="52">
        <f t="shared" si="2"/>
        <v>5734</v>
      </c>
      <c r="T36" s="51"/>
      <c r="U36" s="51"/>
      <c r="V36" s="51"/>
      <c r="W36" s="53"/>
      <c r="X36" s="51"/>
      <c r="Y36" s="51"/>
      <c r="Z36" s="51"/>
      <c r="AA36" s="53"/>
    </row>
    <row r="37" spans="2:27" ht="15.75" x14ac:dyDescent="0.25">
      <c r="B37" s="9"/>
      <c r="C37" s="76">
        <v>2600</v>
      </c>
      <c r="D37" s="85"/>
      <c r="E37" s="42"/>
      <c r="F37" s="42">
        <f t="shared" si="7"/>
        <v>2553</v>
      </c>
      <c r="G37" s="42"/>
      <c r="H37" s="43"/>
      <c r="I37" s="44"/>
      <c r="J37" s="45">
        <f t="shared" si="0"/>
        <v>3237</v>
      </c>
      <c r="K37" s="46"/>
      <c r="L37" s="45"/>
      <c r="M37" s="45"/>
      <c r="N37" s="45">
        <f>ROUND(N$7*$C37/1000*($F$17/$A$17)^N$8,0)</f>
        <v>3884</v>
      </c>
      <c r="O37" s="46"/>
      <c r="P37" s="45"/>
      <c r="Q37" s="45"/>
      <c r="R37" s="45">
        <f>ROUND(R$7*$C37/1000*($F$17/$A$17)^R$8,0)</f>
        <v>4503</v>
      </c>
      <c r="S37" s="46"/>
      <c r="T37" s="45"/>
      <c r="U37" s="45"/>
      <c r="V37" s="45"/>
      <c r="W37" s="47"/>
      <c r="X37" s="45"/>
      <c r="Y37" s="45"/>
      <c r="Z37" s="45"/>
      <c r="AA37" s="47"/>
    </row>
    <row r="38" spans="2:27" ht="15.75" x14ac:dyDescent="0.25">
      <c r="B38" s="9"/>
      <c r="C38" s="77">
        <v>2800</v>
      </c>
      <c r="D38" s="86"/>
      <c r="E38" s="48"/>
      <c r="F38" s="48">
        <f t="shared" si="7"/>
        <v>2750</v>
      </c>
      <c r="G38" s="48"/>
      <c r="H38" s="49"/>
      <c r="I38" s="50"/>
      <c r="J38" s="51">
        <f t="shared" si="9"/>
        <v>3486</v>
      </c>
      <c r="K38" s="52"/>
      <c r="L38" s="51"/>
      <c r="M38" s="51"/>
      <c r="N38" s="51">
        <f>ROUND(N$7*$C38/1000*($F$17/$A$17)^N$8,0)</f>
        <v>4183</v>
      </c>
      <c r="O38" s="52"/>
      <c r="P38" s="51"/>
      <c r="Q38" s="51"/>
      <c r="R38" s="51">
        <f>ROUND(R$7*$C38/1000*($F$17/$A$17)^R$8,0)</f>
        <v>4850</v>
      </c>
      <c r="S38" s="52"/>
      <c r="T38" s="51"/>
      <c r="U38" s="51"/>
      <c r="V38" s="51"/>
      <c r="W38" s="53"/>
      <c r="X38" s="51"/>
      <c r="Y38" s="51"/>
      <c r="Z38" s="51"/>
      <c r="AA38" s="53"/>
    </row>
    <row r="39" spans="2:27" ht="16.5" thickBot="1" x14ac:dyDescent="0.3">
      <c r="B39" s="9"/>
      <c r="C39" s="76">
        <v>3000</v>
      </c>
      <c r="D39" s="87"/>
      <c r="E39" s="54"/>
      <c r="F39" s="54">
        <f t="shared" si="7"/>
        <v>2946</v>
      </c>
      <c r="G39" s="54"/>
      <c r="H39" s="55"/>
      <c r="I39" s="56"/>
      <c r="J39" s="57">
        <f>ROUND(J$7*$C39/1000*($F$17/$A$17)^J$8,0)</f>
        <v>3735</v>
      </c>
      <c r="K39" s="58"/>
      <c r="L39" s="57"/>
      <c r="M39" s="57"/>
      <c r="N39" s="57">
        <f>ROUND(N$7*$C39/1000*($F$17/$A$17)^N$8,0)</f>
        <v>4482</v>
      </c>
      <c r="O39" s="58"/>
      <c r="P39" s="57"/>
      <c r="Q39" s="57"/>
      <c r="R39" s="57">
        <f>ROUND(R$7*$C39/1000*($F$17/$A$17)^R$8,0)</f>
        <v>5196</v>
      </c>
      <c r="S39" s="58"/>
      <c r="T39" s="57"/>
      <c r="U39" s="57"/>
      <c r="V39" s="57"/>
      <c r="W39" s="59"/>
      <c r="X39" s="57"/>
      <c r="Y39" s="57"/>
      <c r="Z39" s="57"/>
      <c r="AA39" s="59"/>
    </row>
  </sheetData>
  <sheetProtection algorithmName="SHA-512" hashValue="sz9QlEwHSKLOlXLnOjw6I8gs0usSANtEo9Br6zKNKkNIPf4FYurUVNUPy6yM66g72dUKrPRGMBmO7Gft3LWWdA==" saltValue="riNYIZ3voN7CZHSKpSwBOw==" spinCount="100000" sheet="1" objects="1" scenarios="1"/>
  <mergeCells count="32">
    <mergeCell ref="B8:C8"/>
    <mergeCell ref="B9:C9"/>
    <mergeCell ref="B10:C10"/>
    <mergeCell ref="B4:C4"/>
    <mergeCell ref="H4:K4"/>
    <mergeCell ref="F6:G6"/>
    <mergeCell ref="H6:K6"/>
    <mergeCell ref="D4:G4"/>
    <mergeCell ref="B7:C7"/>
    <mergeCell ref="T4:W4"/>
    <mergeCell ref="X4:AA4"/>
    <mergeCell ref="B5:C5"/>
    <mergeCell ref="B6:C6"/>
    <mergeCell ref="P4:S4"/>
    <mergeCell ref="L4:O4"/>
    <mergeCell ref="L6:O6"/>
    <mergeCell ref="P6:S6"/>
    <mergeCell ref="T6:W6"/>
    <mergeCell ref="X6:AA6"/>
    <mergeCell ref="B11:C11"/>
    <mergeCell ref="F21:G21"/>
    <mergeCell ref="H21:K21"/>
    <mergeCell ref="L21:O21"/>
    <mergeCell ref="P21:S21"/>
    <mergeCell ref="D19:G19"/>
    <mergeCell ref="T21:W21"/>
    <mergeCell ref="X21:AA21"/>
    <mergeCell ref="H19:K19"/>
    <mergeCell ref="L19:O19"/>
    <mergeCell ref="P19:S19"/>
    <mergeCell ref="T19:W19"/>
    <mergeCell ref="X19:AA19"/>
  </mergeCells>
  <pageMargins left="0.39370078740157483" right="0.39370078740157483" top="0.39370078740157483" bottom="0.78740157480314965" header="0.31496062992125984" footer="0.31496062992125984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Premium 8</vt:lpstr>
      <vt:lpstr>'Premium 8'!Afdrukbereik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Orshaegen Steven</dc:creator>
  <cp:lastModifiedBy>Tom Crispeyn</cp:lastModifiedBy>
  <dcterms:created xsi:type="dcterms:W3CDTF">2013-04-11T10:12:54Z</dcterms:created>
  <dcterms:modified xsi:type="dcterms:W3CDTF">2020-12-16T13:39:40Z</dcterms:modified>
</cp:coreProperties>
</file>