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5. HR EN\"/>
    </mc:Choice>
  </mc:AlternateContent>
  <xr:revisionPtr revIDLastSave="0" documentId="13_ncr:1_{7619E992-B95A-4FB6-A42F-1944092CE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tical Galva" sheetId="1" r:id="rId1"/>
  </sheets>
  <definedNames>
    <definedName name="_xlnm.Print_Area" localSheetId="0">'Vertical Galva'!$A$1:$Z$26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V26" i="1" s="1"/>
  <c r="G22" i="1" l="1"/>
  <c r="O22" i="1"/>
  <c r="C23" i="1"/>
  <c r="G23" i="1"/>
  <c r="O23" i="1"/>
  <c r="C24" i="1"/>
  <c r="K24" i="1"/>
  <c r="S24" i="1"/>
  <c r="G25" i="1"/>
  <c r="K25" i="1"/>
  <c r="S25" i="1"/>
  <c r="G26" i="1"/>
  <c r="K26" i="1"/>
  <c r="S26" i="1"/>
  <c r="D22" i="1"/>
  <c r="H22" i="1"/>
  <c r="L22" i="1"/>
  <c r="P22" i="1"/>
  <c r="T22" i="1"/>
  <c r="D23" i="1"/>
  <c r="H23" i="1"/>
  <c r="L23" i="1"/>
  <c r="P23" i="1"/>
  <c r="T23" i="1"/>
  <c r="D24" i="1"/>
  <c r="H24" i="1"/>
  <c r="L24" i="1"/>
  <c r="P24" i="1"/>
  <c r="T24" i="1"/>
  <c r="D25" i="1"/>
  <c r="H25" i="1"/>
  <c r="L25" i="1"/>
  <c r="P25" i="1"/>
  <c r="T25" i="1"/>
  <c r="D26" i="1"/>
  <c r="H26" i="1"/>
  <c r="L26" i="1"/>
  <c r="P26" i="1"/>
  <c r="T26" i="1"/>
  <c r="C22" i="1"/>
  <c r="K22" i="1"/>
  <c r="S22" i="1"/>
  <c r="K23" i="1"/>
  <c r="S23" i="1"/>
  <c r="G24" i="1"/>
  <c r="O24" i="1"/>
  <c r="C25" i="1"/>
  <c r="O25" i="1"/>
  <c r="C26" i="1"/>
  <c r="O26" i="1"/>
  <c r="E22" i="1"/>
  <c r="I22" i="1"/>
  <c r="M22" i="1"/>
  <c r="Q22" i="1"/>
  <c r="U22" i="1"/>
  <c r="E23" i="1"/>
  <c r="I23" i="1"/>
  <c r="M23" i="1"/>
  <c r="Q23" i="1"/>
  <c r="U23" i="1"/>
  <c r="E24" i="1"/>
  <c r="I24" i="1"/>
  <c r="M24" i="1"/>
  <c r="Q24" i="1"/>
  <c r="U24" i="1"/>
  <c r="E25" i="1"/>
  <c r="I25" i="1"/>
  <c r="M25" i="1"/>
  <c r="Q25" i="1"/>
  <c r="U25" i="1"/>
  <c r="E26" i="1"/>
  <c r="I26" i="1"/>
  <c r="M26" i="1"/>
  <c r="Q26" i="1"/>
  <c r="U26" i="1"/>
  <c r="F22" i="1"/>
  <c r="J22" i="1"/>
  <c r="N22" i="1"/>
  <c r="R22" i="1"/>
  <c r="V22" i="1"/>
  <c r="F23" i="1"/>
  <c r="J23" i="1"/>
  <c r="N23" i="1"/>
  <c r="R23" i="1"/>
  <c r="V23" i="1"/>
  <c r="F24" i="1"/>
  <c r="J24" i="1"/>
  <c r="N24" i="1"/>
  <c r="R24" i="1"/>
  <c r="V24" i="1"/>
  <c r="F25" i="1"/>
  <c r="J25" i="1"/>
  <c r="N25" i="1"/>
  <c r="R25" i="1"/>
  <c r="V25" i="1"/>
  <c r="F26" i="1"/>
  <c r="J26" i="1"/>
  <c r="N26" i="1"/>
  <c r="R26" i="1"/>
</calcChain>
</file>

<file path=xl/sharedStrings.xml><?xml version="1.0" encoding="utf-8"?>
<sst xmlns="http://schemas.openxmlformats.org/spreadsheetml/2006/main" count="31" uniqueCount="23">
  <si>
    <t>EN 442 Certification Data</t>
  </si>
  <si>
    <t>Height</t>
  </si>
  <si>
    <t>1600 mm</t>
  </si>
  <si>
    <t>1800 mm</t>
  </si>
  <si>
    <t>2000 mm</t>
  </si>
  <si>
    <t>2200 mm</t>
  </si>
  <si>
    <t>Type</t>
  </si>
  <si>
    <t>W/m (75/65/20°C)</t>
  </si>
  <si>
    <t>n-Exponent</t>
  </si>
  <si>
    <t>Surface (m²/m)</t>
  </si>
  <si>
    <t>Weight (kg/m)</t>
  </si>
  <si>
    <t>Water content (l/m)</t>
  </si>
  <si>
    <t>Heat capacity</t>
  </si>
  <si>
    <t>Other systemtemperatures?</t>
  </si>
  <si>
    <t>Inlet temperature (°C)</t>
  </si>
  <si>
    <t>&lt;&lt;&lt;</t>
  </si>
  <si>
    <t>Change inlet temperature</t>
  </si>
  <si>
    <t>Outlet temperature (°C)</t>
  </si>
  <si>
    <t>Change outlet temperature</t>
  </si>
  <si>
    <t>Room temperature (°C)</t>
  </si>
  <si>
    <t>Change room temperature</t>
  </si>
  <si>
    <t>Delta T</t>
  </si>
  <si>
    <t>Vertical Galva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</si>
</sst>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1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9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5" fontId="5" fillId="0" borderId="4" xfId="1" applyNumberFormat="1" applyFont="1" applyBorder="1" applyProtection="1">
      <protection hidden="1"/>
    </xf>
    <xf numFmtId="165" fontId="5" fillId="0" borderId="5" xfId="1" applyNumberFormat="1" applyFont="1" applyBorder="1" applyProtection="1">
      <protection hidden="1"/>
    </xf>
    <xf numFmtId="165" fontId="5" fillId="0" borderId="6" xfId="1" applyNumberFormat="1" applyFont="1" applyBorder="1" applyProtection="1">
      <protection hidden="1"/>
    </xf>
    <xf numFmtId="166" fontId="5" fillId="3" borderId="7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8" xfId="1" applyNumberFormat="1" applyFont="1" applyFill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0" borderId="8" xfId="1" applyNumberFormat="1" applyFont="1" applyBorder="1" applyProtection="1">
      <protection hidden="1"/>
    </xf>
    <xf numFmtId="167" fontId="5" fillId="3" borderId="7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8" xfId="1" applyNumberFormat="1" applyFont="1" applyFill="1" applyBorder="1" applyProtection="1">
      <protection hidden="1"/>
    </xf>
    <xf numFmtId="167" fontId="5" fillId="0" borderId="9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7" fillId="3" borderId="1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vertical="center"/>
      <protection hidden="1"/>
    </xf>
    <xf numFmtId="164" fontId="8" fillId="0" borderId="3" xfId="1" applyNumberFormat="1" applyFont="1" applyBorder="1" applyAlignment="1" applyProtection="1">
      <alignment horizontal="center" vertical="center"/>
      <protection hidden="1"/>
    </xf>
    <xf numFmtId="165" fontId="5" fillId="0" borderId="4" xfId="1" applyNumberFormat="1" applyFont="1" applyBorder="1" applyAlignment="1" applyProtection="1">
      <alignment vertical="center"/>
      <protection hidden="1"/>
    </xf>
    <xf numFmtId="165" fontId="5" fillId="0" borderId="6" xfId="1" applyNumberFormat="1" applyFont="1" applyBorder="1" applyAlignment="1" applyProtection="1">
      <alignment vertical="center"/>
      <protection hidden="1"/>
    </xf>
    <xf numFmtId="165" fontId="5" fillId="0" borderId="5" xfId="1" applyNumberFormat="1" applyFont="1" applyBorder="1" applyAlignment="1" applyProtection="1">
      <alignment vertical="center"/>
      <protection hidden="1"/>
    </xf>
    <xf numFmtId="164" fontId="8" fillId="3" borderId="3" xfId="1" applyNumberFormat="1" applyFont="1" applyFill="1" applyBorder="1" applyAlignment="1" applyProtection="1">
      <alignment horizontal="center" vertical="center"/>
      <protection hidden="1"/>
    </xf>
    <xf numFmtId="165" fontId="5" fillId="3" borderId="7" xfId="1" applyNumberFormat="1" applyFont="1" applyFill="1" applyBorder="1" applyAlignment="1" applyProtection="1">
      <alignment vertical="center"/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8" xfId="1" applyNumberFormat="1" applyFont="1" applyFill="1" applyBorder="1" applyAlignment="1" applyProtection="1">
      <alignment vertical="center"/>
      <protection hidden="1"/>
    </xf>
    <xf numFmtId="165" fontId="5" fillId="3" borderId="7" xfId="1" applyNumberFormat="1" applyFont="1" applyFill="1" applyBorder="1" applyProtection="1">
      <protection hidden="1"/>
    </xf>
    <xf numFmtId="165" fontId="5" fillId="3" borderId="1" xfId="1" applyNumberFormat="1" applyFont="1" applyFill="1" applyBorder="1" applyAlignment="1" applyProtection="1">
      <alignment vertical="center"/>
      <protection hidden="1"/>
    </xf>
    <xf numFmtId="165" fontId="5" fillId="3" borderId="8" xfId="1" applyNumberFormat="1" applyFont="1" applyFill="1" applyBorder="1" applyProtection="1">
      <protection hidden="1"/>
    </xf>
    <xf numFmtId="165" fontId="5" fillId="0" borderId="7" xfId="1" applyNumberFormat="1" applyFont="1" applyBorder="1" applyAlignment="1" applyProtection="1">
      <alignment vertical="center"/>
      <protection hidden="1"/>
    </xf>
    <xf numFmtId="165" fontId="5" fillId="0" borderId="1" xfId="1" applyNumberFormat="1" applyFont="1" applyBorder="1" applyProtection="1"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165" fontId="5" fillId="0" borderId="7" xfId="1" applyNumberFormat="1" applyFont="1" applyBorder="1" applyProtection="1">
      <protection hidden="1"/>
    </xf>
    <xf numFmtId="165" fontId="5" fillId="0" borderId="1" xfId="1" applyNumberFormat="1" applyFont="1" applyBorder="1" applyAlignment="1" applyProtection="1">
      <alignment vertical="center"/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0" borderId="2" xfId="1" applyNumberFormat="1" applyFont="1" applyBorder="1" applyProtection="1">
      <protection hidden="1"/>
    </xf>
    <xf numFmtId="165" fontId="5" fillId="0" borderId="10" xfId="1" applyNumberFormat="1" applyFont="1" applyBorder="1" applyAlignment="1" applyProtection="1">
      <alignment vertical="center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2" xfId="1" applyNumberFormat="1" applyFont="1" applyBorder="1" applyAlignment="1" applyProtection="1">
      <alignment vertical="center"/>
      <protection hidden="1"/>
    </xf>
    <xf numFmtId="165" fontId="5" fillId="0" borderId="10" xfId="1" applyNumberFormat="1" applyFont="1" applyBorder="1" applyProtection="1">
      <protection hidden="1"/>
    </xf>
    <xf numFmtId="164" fontId="11" fillId="2" borderId="0" xfId="1" applyNumberFormat="1" applyFont="1" applyFill="1" applyProtection="1"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3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2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showGridLines="0" tabSelected="1" zoomScale="70" zoomScaleNormal="70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2.5703125" style="3" customWidth="1"/>
    <col min="3" max="3" width="9.140625" style="3" customWidth="1"/>
    <col min="4" max="16384" width="9.140625" style="3"/>
  </cols>
  <sheetData>
    <row r="1" spans="1:22" ht="30.75" customHeight="1" x14ac:dyDescent="0.5">
      <c r="A1" s="1"/>
      <c r="B1" s="2"/>
      <c r="C1" s="62" t="s">
        <v>22</v>
      </c>
      <c r="D1" s="62"/>
      <c r="E1" s="62"/>
      <c r="F1" s="62"/>
      <c r="G1" s="62"/>
      <c r="H1" s="62"/>
    </row>
    <row r="2" spans="1:22" ht="15.75" customHeight="1" x14ac:dyDescent="0.25">
      <c r="A2" s="4"/>
      <c r="B2" s="5"/>
    </row>
    <row r="3" spans="1:22" ht="21" x14ac:dyDescent="0.35">
      <c r="A3" s="6" t="s">
        <v>0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3" t="s">
        <v>1</v>
      </c>
      <c r="B4" s="63"/>
      <c r="C4" s="63" t="s">
        <v>2</v>
      </c>
      <c r="D4" s="63"/>
      <c r="E4" s="63"/>
      <c r="F4" s="63"/>
      <c r="G4" s="63"/>
      <c r="H4" s="63" t="s">
        <v>3</v>
      </c>
      <c r="I4" s="63"/>
      <c r="J4" s="63"/>
      <c r="K4" s="63"/>
      <c r="L4" s="63"/>
      <c r="M4" s="63" t="s">
        <v>4</v>
      </c>
      <c r="N4" s="63"/>
      <c r="O4" s="63"/>
      <c r="P4" s="63"/>
      <c r="Q4" s="63"/>
      <c r="R4" s="63" t="s">
        <v>5</v>
      </c>
      <c r="S4" s="63"/>
      <c r="T4" s="63"/>
      <c r="U4" s="63"/>
      <c r="V4" s="63"/>
    </row>
    <row r="5" spans="1:22" ht="15.75" x14ac:dyDescent="0.25">
      <c r="A5" s="64" t="s">
        <v>6</v>
      </c>
      <c r="B5" s="64"/>
      <c r="C5" s="9">
        <v>10</v>
      </c>
      <c r="D5" s="9">
        <v>11</v>
      </c>
      <c r="E5" s="9">
        <v>20</v>
      </c>
      <c r="F5" s="9">
        <v>21</v>
      </c>
      <c r="G5" s="9">
        <v>22</v>
      </c>
      <c r="H5" s="9">
        <v>10</v>
      </c>
      <c r="I5" s="9">
        <v>11</v>
      </c>
      <c r="J5" s="9">
        <v>20</v>
      </c>
      <c r="K5" s="9">
        <v>21</v>
      </c>
      <c r="L5" s="9">
        <v>22</v>
      </c>
      <c r="M5" s="9">
        <v>10</v>
      </c>
      <c r="N5" s="9">
        <v>11</v>
      </c>
      <c r="O5" s="9">
        <v>20</v>
      </c>
      <c r="P5" s="9">
        <v>21</v>
      </c>
      <c r="Q5" s="9">
        <v>22</v>
      </c>
      <c r="R5" s="9">
        <v>10</v>
      </c>
      <c r="S5" s="9">
        <v>11</v>
      </c>
      <c r="T5" s="9">
        <v>20</v>
      </c>
      <c r="U5" s="9">
        <v>21</v>
      </c>
      <c r="V5" s="9">
        <v>22</v>
      </c>
    </row>
    <row r="6" spans="1:22" ht="16.5" thickBot="1" x14ac:dyDescent="0.3">
      <c r="A6" s="65"/>
      <c r="B6" s="6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5.75" x14ac:dyDescent="0.25">
      <c r="A7" s="63" t="s">
        <v>7</v>
      </c>
      <c r="B7" s="66"/>
      <c r="C7" s="10">
        <v>1677</v>
      </c>
      <c r="D7" s="11">
        <v>2157</v>
      </c>
      <c r="E7" s="11">
        <v>2592</v>
      </c>
      <c r="F7" s="11">
        <v>3030</v>
      </c>
      <c r="G7" s="12">
        <v>3600</v>
      </c>
      <c r="H7" s="10">
        <v>1863</v>
      </c>
      <c r="I7" s="11">
        <v>2379</v>
      </c>
      <c r="J7" s="11">
        <v>2865</v>
      </c>
      <c r="K7" s="11">
        <v>3330</v>
      </c>
      <c r="L7" s="12">
        <v>3960</v>
      </c>
      <c r="M7" s="10">
        <v>2058</v>
      </c>
      <c r="N7" s="11">
        <v>2595</v>
      </c>
      <c r="O7" s="11">
        <v>3120</v>
      </c>
      <c r="P7" s="11">
        <v>3600</v>
      </c>
      <c r="Q7" s="12">
        <v>4290</v>
      </c>
      <c r="R7" s="10">
        <v>2265</v>
      </c>
      <c r="S7" s="11">
        <v>2802</v>
      </c>
      <c r="T7" s="11">
        <v>3390</v>
      </c>
      <c r="U7" s="11">
        <v>3870</v>
      </c>
      <c r="V7" s="12">
        <v>4620</v>
      </c>
    </row>
    <row r="8" spans="1:22" ht="15.75" x14ac:dyDescent="0.25">
      <c r="A8" s="67" t="s">
        <v>8</v>
      </c>
      <c r="B8" s="68"/>
      <c r="C8" s="13">
        <v>1.2747999999999999</v>
      </c>
      <c r="D8" s="14">
        <v>1.3361000000000001</v>
      </c>
      <c r="E8" s="14">
        <v>1.3202</v>
      </c>
      <c r="F8" s="14">
        <v>1.3234999999999999</v>
      </c>
      <c r="G8" s="15">
        <v>1.3227</v>
      </c>
      <c r="H8" s="13">
        <v>1.2891999999999999</v>
      </c>
      <c r="I8" s="14">
        <v>1.3320000000000001</v>
      </c>
      <c r="J8" s="14">
        <v>1.3134999999999999</v>
      </c>
      <c r="K8" s="14">
        <v>1.3263</v>
      </c>
      <c r="L8" s="15">
        <v>1.3213999999999999</v>
      </c>
      <c r="M8" s="13">
        <v>1.3037000000000001</v>
      </c>
      <c r="N8" s="14">
        <v>1.3278000000000001</v>
      </c>
      <c r="O8" s="14">
        <v>1.3068</v>
      </c>
      <c r="P8" s="14">
        <v>1.3291999999999999</v>
      </c>
      <c r="Q8" s="15">
        <v>1.3201000000000001</v>
      </c>
      <c r="R8" s="13">
        <v>1.3182</v>
      </c>
      <c r="S8" s="14">
        <v>1.3237000000000001</v>
      </c>
      <c r="T8" s="14">
        <v>1.3</v>
      </c>
      <c r="U8" s="14">
        <v>1.3320000000000001</v>
      </c>
      <c r="V8" s="15">
        <v>1.3188</v>
      </c>
    </row>
    <row r="9" spans="1:22" ht="15.75" x14ac:dyDescent="0.25">
      <c r="A9" s="63" t="s">
        <v>9</v>
      </c>
      <c r="B9" s="66"/>
      <c r="C9" s="16">
        <v>3.67</v>
      </c>
      <c r="D9" s="17">
        <v>9.4</v>
      </c>
      <c r="E9" s="17">
        <v>7.33</v>
      </c>
      <c r="F9" s="17">
        <v>12.66</v>
      </c>
      <c r="G9" s="18">
        <v>28.99</v>
      </c>
      <c r="H9" s="16">
        <v>4.13</v>
      </c>
      <c r="I9" s="17">
        <v>9.86</v>
      </c>
      <c r="J9" s="17">
        <v>8.25</v>
      </c>
      <c r="K9" s="17">
        <v>13.58</v>
      </c>
      <c r="L9" s="18">
        <v>29.9</v>
      </c>
      <c r="M9" s="16">
        <v>4.59</v>
      </c>
      <c r="N9" s="17">
        <v>12.15</v>
      </c>
      <c r="O9" s="17">
        <v>9.17</v>
      </c>
      <c r="P9" s="17">
        <v>16.2</v>
      </c>
      <c r="Q9" s="18">
        <v>37.74</v>
      </c>
      <c r="R9" s="16">
        <v>5.04</v>
      </c>
      <c r="S9" s="17">
        <v>12.61</v>
      </c>
      <c r="T9" s="17">
        <v>10.09</v>
      </c>
      <c r="U9" s="17">
        <v>17.11</v>
      </c>
      <c r="V9" s="18">
        <v>38.659999999999997</v>
      </c>
    </row>
    <row r="10" spans="1:22" ht="15.75" x14ac:dyDescent="0.25">
      <c r="A10" s="67" t="s">
        <v>10</v>
      </c>
      <c r="B10" s="68"/>
      <c r="C10" s="19">
        <v>30.9</v>
      </c>
      <c r="D10" s="20">
        <v>42.9</v>
      </c>
      <c r="E10" s="20">
        <v>63.3</v>
      </c>
      <c r="F10" s="20">
        <v>71.099999999999994</v>
      </c>
      <c r="G10" s="21">
        <v>80.7</v>
      </c>
      <c r="H10" s="19">
        <v>34.5</v>
      </c>
      <c r="I10" s="20">
        <v>48.3</v>
      </c>
      <c r="J10" s="20">
        <v>71.099999999999994</v>
      </c>
      <c r="K10" s="20">
        <v>80.099999999999994</v>
      </c>
      <c r="L10" s="21">
        <v>88.8</v>
      </c>
      <c r="M10" s="19">
        <v>38.1</v>
      </c>
      <c r="N10" s="20">
        <v>53.7</v>
      </c>
      <c r="O10" s="20">
        <v>78.599999999999994</v>
      </c>
      <c r="P10" s="20">
        <v>89.1</v>
      </c>
      <c r="Q10" s="21">
        <v>96.6</v>
      </c>
      <c r="R10" s="19">
        <v>42</v>
      </c>
      <c r="S10" s="20">
        <v>57.9</v>
      </c>
      <c r="T10" s="20">
        <v>87.6</v>
      </c>
      <c r="U10" s="20">
        <v>98.4</v>
      </c>
      <c r="V10" s="21">
        <v>108.9</v>
      </c>
    </row>
    <row r="11" spans="1:22" ht="16.5" thickBot="1" x14ac:dyDescent="0.3">
      <c r="A11" s="63" t="s">
        <v>11</v>
      </c>
      <c r="B11" s="66"/>
      <c r="C11" s="22">
        <v>7.2</v>
      </c>
      <c r="D11" s="23">
        <v>7.2</v>
      </c>
      <c r="E11" s="23">
        <v>14.4</v>
      </c>
      <c r="F11" s="23">
        <v>14.1</v>
      </c>
      <c r="G11" s="24">
        <v>14.1</v>
      </c>
      <c r="H11" s="22">
        <v>8.4</v>
      </c>
      <c r="I11" s="23">
        <v>8.4</v>
      </c>
      <c r="J11" s="23">
        <v>16.2</v>
      </c>
      <c r="K11" s="23">
        <v>16.5</v>
      </c>
      <c r="L11" s="24">
        <v>16.2</v>
      </c>
      <c r="M11" s="22">
        <v>9.3000000000000007</v>
      </c>
      <c r="N11" s="23">
        <v>9.3000000000000007</v>
      </c>
      <c r="O11" s="23">
        <v>18</v>
      </c>
      <c r="P11" s="23">
        <v>18.600000000000001</v>
      </c>
      <c r="Q11" s="24">
        <v>18</v>
      </c>
      <c r="R11" s="22">
        <v>10.199999999999999</v>
      </c>
      <c r="S11" s="23">
        <v>10.199999999999999</v>
      </c>
      <c r="T11" s="23">
        <v>20.100000000000001</v>
      </c>
      <c r="U11" s="23">
        <v>20.100000000000001</v>
      </c>
      <c r="V11" s="24">
        <v>20.100000000000001</v>
      </c>
    </row>
    <row r="12" spans="1:22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1" x14ac:dyDescent="0.35">
      <c r="A13" s="25" t="s">
        <v>12</v>
      </c>
      <c r="B13" s="25"/>
      <c r="C13" s="25"/>
      <c r="D13" s="26"/>
      <c r="E13" s="60" t="s">
        <v>13</v>
      </c>
      <c r="G13" s="60"/>
      <c r="H13" s="60"/>
      <c r="I13" s="60"/>
      <c r="J13" s="6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27" t="s">
        <v>14</v>
      </c>
      <c r="B14" s="27"/>
      <c r="C14" s="28">
        <v>75</v>
      </c>
      <c r="D14" s="29" t="s">
        <v>15</v>
      </c>
      <c r="E14" s="30" t="s">
        <v>16</v>
      </c>
      <c r="G14" s="30"/>
      <c r="H14" s="30"/>
      <c r="I14" s="30"/>
      <c r="J14" s="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x14ac:dyDescent="0.25">
      <c r="A15" s="27" t="s">
        <v>17</v>
      </c>
      <c r="B15" s="27"/>
      <c r="C15" s="28">
        <v>65</v>
      </c>
      <c r="D15" s="29" t="s">
        <v>15</v>
      </c>
      <c r="E15" s="30" t="s">
        <v>18</v>
      </c>
      <c r="G15" s="30"/>
      <c r="H15" s="30"/>
      <c r="I15" s="30"/>
      <c r="J15" s="3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x14ac:dyDescent="0.25">
      <c r="A16" s="27" t="s">
        <v>19</v>
      </c>
      <c r="B16" s="27"/>
      <c r="C16" s="28">
        <v>20</v>
      </c>
      <c r="D16" s="29" t="s">
        <v>15</v>
      </c>
      <c r="E16" s="30" t="s">
        <v>20</v>
      </c>
      <c r="G16" s="30"/>
      <c r="H16" s="30"/>
      <c r="I16" s="30"/>
      <c r="J16" s="3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25">
      <c r="A17" s="31" t="s">
        <v>21</v>
      </c>
      <c r="B17" s="31"/>
      <c r="C17" s="32">
        <f>(AVERAGE(C14:C15))-C16</f>
        <v>50</v>
      </c>
      <c r="D17" s="7"/>
      <c r="E17" s="33"/>
      <c r="F17" s="8"/>
      <c r="G17" s="8"/>
      <c r="H17" s="8"/>
      <c r="I17" s="7"/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5.75" x14ac:dyDescent="0.25">
      <c r="A19" s="7"/>
      <c r="B19" s="34" t="s">
        <v>1</v>
      </c>
      <c r="C19" s="63" t="s">
        <v>2</v>
      </c>
      <c r="D19" s="63"/>
      <c r="E19" s="63"/>
      <c r="F19" s="63"/>
      <c r="G19" s="63"/>
      <c r="H19" s="63" t="s">
        <v>3</v>
      </c>
      <c r="I19" s="63"/>
      <c r="J19" s="63"/>
      <c r="K19" s="63"/>
      <c r="L19" s="63"/>
      <c r="M19" s="63" t="s">
        <v>4</v>
      </c>
      <c r="N19" s="63"/>
      <c r="O19" s="63"/>
      <c r="P19" s="63"/>
      <c r="Q19" s="63"/>
      <c r="R19" s="63" t="s">
        <v>5</v>
      </c>
      <c r="S19" s="63"/>
      <c r="T19" s="63"/>
      <c r="U19" s="63"/>
      <c r="V19" s="63"/>
    </row>
    <row r="20" spans="1:22" ht="15.75" x14ac:dyDescent="0.25">
      <c r="A20" s="7"/>
      <c r="B20" s="35" t="s">
        <v>6</v>
      </c>
      <c r="C20" s="9">
        <v>10</v>
      </c>
      <c r="D20" s="9">
        <v>11</v>
      </c>
      <c r="E20" s="9">
        <v>20</v>
      </c>
      <c r="F20" s="9">
        <v>21</v>
      </c>
      <c r="G20" s="9">
        <v>22</v>
      </c>
      <c r="H20" s="9">
        <v>10</v>
      </c>
      <c r="I20" s="9">
        <v>11</v>
      </c>
      <c r="J20" s="9">
        <v>20</v>
      </c>
      <c r="K20" s="9">
        <v>21</v>
      </c>
      <c r="L20" s="9">
        <v>22</v>
      </c>
      <c r="M20" s="9">
        <v>10</v>
      </c>
      <c r="N20" s="9">
        <v>11</v>
      </c>
      <c r="O20" s="9">
        <v>20</v>
      </c>
      <c r="P20" s="9">
        <v>21</v>
      </c>
      <c r="Q20" s="9">
        <v>22</v>
      </c>
      <c r="R20" s="9">
        <v>10</v>
      </c>
      <c r="S20" s="9">
        <v>11</v>
      </c>
      <c r="T20" s="9">
        <v>20</v>
      </c>
      <c r="U20" s="9">
        <v>21</v>
      </c>
      <c r="V20" s="9">
        <v>22</v>
      </c>
    </row>
    <row r="21" spans="1:22" ht="16.5" thickBot="1" x14ac:dyDescent="0.3">
      <c r="A21" s="7"/>
      <c r="B21" s="36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5.75" x14ac:dyDescent="0.25">
      <c r="A22" s="7"/>
      <c r="B22" s="37">
        <v>300</v>
      </c>
      <c r="C22" s="38">
        <f t="shared" ref="C22:R26" si="0">ROUND((($C$17/50)^C$8)*(C$7/1000*$B22),0)</f>
        <v>503</v>
      </c>
      <c r="D22" s="11">
        <f t="shared" si="0"/>
        <v>647</v>
      </c>
      <c r="E22" s="11">
        <f t="shared" si="0"/>
        <v>778</v>
      </c>
      <c r="F22" s="11">
        <f t="shared" si="0"/>
        <v>909</v>
      </c>
      <c r="G22" s="39">
        <f t="shared" si="0"/>
        <v>1080</v>
      </c>
      <c r="H22" s="10">
        <f t="shared" si="0"/>
        <v>559</v>
      </c>
      <c r="I22" s="11">
        <f t="shared" si="0"/>
        <v>714</v>
      </c>
      <c r="J22" s="11">
        <f t="shared" si="0"/>
        <v>860</v>
      </c>
      <c r="K22" s="40">
        <f t="shared" si="0"/>
        <v>999</v>
      </c>
      <c r="L22" s="12">
        <f t="shared" si="0"/>
        <v>1188</v>
      </c>
      <c r="M22" s="10">
        <f t="shared" si="0"/>
        <v>617</v>
      </c>
      <c r="N22" s="11">
        <f t="shared" si="0"/>
        <v>779</v>
      </c>
      <c r="O22" s="40">
        <f t="shared" si="0"/>
        <v>936</v>
      </c>
      <c r="P22" s="11">
        <f t="shared" si="0"/>
        <v>1080</v>
      </c>
      <c r="Q22" s="12">
        <f t="shared" si="0"/>
        <v>1287</v>
      </c>
      <c r="R22" s="10">
        <f t="shared" si="0"/>
        <v>680</v>
      </c>
      <c r="S22" s="11">
        <f t="shared" ref="M22:V26" si="1">ROUND((($C$17/50)^S$8)*(S$7/1000*$B22),0)</f>
        <v>841</v>
      </c>
      <c r="T22" s="11">
        <f t="shared" si="1"/>
        <v>1017</v>
      </c>
      <c r="U22" s="11">
        <f t="shared" si="1"/>
        <v>1161</v>
      </c>
      <c r="V22" s="12">
        <f t="shared" si="1"/>
        <v>1386</v>
      </c>
    </row>
    <row r="23" spans="1:22" ht="15.75" x14ac:dyDescent="0.25">
      <c r="A23" s="7"/>
      <c r="B23" s="41">
        <v>400</v>
      </c>
      <c r="C23" s="42">
        <f t="shared" si="0"/>
        <v>671</v>
      </c>
      <c r="D23" s="43">
        <f t="shared" si="0"/>
        <v>863</v>
      </c>
      <c r="E23" s="43">
        <f t="shared" si="0"/>
        <v>1037</v>
      </c>
      <c r="F23" s="43">
        <f t="shared" si="0"/>
        <v>1212</v>
      </c>
      <c r="G23" s="44">
        <f t="shared" si="0"/>
        <v>1440</v>
      </c>
      <c r="H23" s="45">
        <f t="shared" si="0"/>
        <v>745</v>
      </c>
      <c r="I23" s="43">
        <f t="shared" si="0"/>
        <v>952</v>
      </c>
      <c r="J23" s="43">
        <f t="shared" si="0"/>
        <v>1146</v>
      </c>
      <c r="K23" s="46">
        <f t="shared" si="0"/>
        <v>1332</v>
      </c>
      <c r="L23" s="47">
        <f t="shared" si="0"/>
        <v>1584</v>
      </c>
      <c r="M23" s="45">
        <f t="shared" si="1"/>
        <v>823</v>
      </c>
      <c r="N23" s="43">
        <f t="shared" si="1"/>
        <v>1038</v>
      </c>
      <c r="O23" s="46">
        <f t="shared" si="1"/>
        <v>1248</v>
      </c>
      <c r="P23" s="43">
        <f t="shared" si="1"/>
        <v>1440</v>
      </c>
      <c r="Q23" s="47">
        <f t="shared" si="1"/>
        <v>1716</v>
      </c>
      <c r="R23" s="45">
        <f t="shared" si="1"/>
        <v>906</v>
      </c>
      <c r="S23" s="43">
        <f t="shared" si="1"/>
        <v>1121</v>
      </c>
      <c r="T23" s="43">
        <f t="shared" si="1"/>
        <v>1356</v>
      </c>
      <c r="U23" s="43">
        <f t="shared" si="1"/>
        <v>1548</v>
      </c>
      <c r="V23" s="47">
        <f t="shared" si="1"/>
        <v>1848</v>
      </c>
    </row>
    <row r="24" spans="1:22" ht="15.75" x14ac:dyDescent="0.25">
      <c r="A24" s="7"/>
      <c r="B24" s="37">
        <v>500</v>
      </c>
      <c r="C24" s="48">
        <f t="shared" si="0"/>
        <v>839</v>
      </c>
      <c r="D24" s="49">
        <f t="shared" si="0"/>
        <v>1079</v>
      </c>
      <c r="E24" s="49">
        <f t="shared" si="0"/>
        <v>1296</v>
      </c>
      <c r="F24" s="49">
        <f t="shared" si="0"/>
        <v>1515</v>
      </c>
      <c r="G24" s="50">
        <f t="shared" si="0"/>
        <v>1800</v>
      </c>
      <c r="H24" s="51">
        <f t="shared" si="0"/>
        <v>932</v>
      </c>
      <c r="I24" s="49">
        <f t="shared" si="0"/>
        <v>1190</v>
      </c>
      <c r="J24" s="49">
        <f t="shared" si="0"/>
        <v>1433</v>
      </c>
      <c r="K24" s="52">
        <f t="shared" si="0"/>
        <v>1665</v>
      </c>
      <c r="L24" s="53">
        <f t="shared" si="0"/>
        <v>1980</v>
      </c>
      <c r="M24" s="51">
        <f t="shared" si="1"/>
        <v>1029</v>
      </c>
      <c r="N24" s="49">
        <f t="shared" si="1"/>
        <v>1298</v>
      </c>
      <c r="O24" s="52">
        <f t="shared" si="1"/>
        <v>1560</v>
      </c>
      <c r="P24" s="49">
        <f t="shared" si="1"/>
        <v>1800</v>
      </c>
      <c r="Q24" s="53">
        <f t="shared" si="1"/>
        <v>2145</v>
      </c>
      <c r="R24" s="51">
        <f t="shared" si="1"/>
        <v>1133</v>
      </c>
      <c r="S24" s="49">
        <f t="shared" si="1"/>
        <v>1401</v>
      </c>
      <c r="T24" s="49">
        <f t="shared" si="1"/>
        <v>1695</v>
      </c>
      <c r="U24" s="49">
        <f t="shared" si="1"/>
        <v>1935</v>
      </c>
      <c r="V24" s="53">
        <f t="shared" si="1"/>
        <v>2310</v>
      </c>
    </row>
    <row r="25" spans="1:22" ht="15.75" x14ac:dyDescent="0.25">
      <c r="A25" s="7"/>
      <c r="B25" s="41">
        <v>600</v>
      </c>
      <c r="C25" s="42">
        <f t="shared" si="0"/>
        <v>1006</v>
      </c>
      <c r="D25" s="43">
        <f t="shared" si="0"/>
        <v>1294</v>
      </c>
      <c r="E25" s="43">
        <f t="shared" si="0"/>
        <v>1555</v>
      </c>
      <c r="F25" s="43">
        <f t="shared" si="0"/>
        <v>1818</v>
      </c>
      <c r="G25" s="44">
        <f t="shared" si="0"/>
        <v>2160</v>
      </c>
      <c r="H25" s="45">
        <f t="shared" si="0"/>
        <v>1118</v>
      </c>
      <c r="I25" s="43">
        <f t="shared" si="0"/>
        <v>1427</v>
      </c>
      <c r="J25" s="43">
        <f t="shared" si="0"/>
        <v>1719</v>
      </c>
      <c r="K25" s="46">
        <f t="shared" si="0"/>
        <v>1998</v>
      </c>
      <c r="L25" s="47">
        <f t="shared" si="0"/>
        <v>2376</v>
      </c>
      <c r="M25" s="45">
        <f t="shared" si="1"/>
        <v>1235</v>
      </c>
      <c r="N25" s="43">
        <f t="shared" si="1"/>
        <v>1557</v>
      </c>
      <c r="O25" s="46">
        <f t="shared" si="1"/>
        <v>1872</v>
      </c>
      <c r="P25" s="43">
        <f t="shared" si="1"/>
        <v>2160</v>
      </c>
      <c r="Q25" s="47">
        <f t="shared" si="1"/>
        <v>2574</v>
      </c>
      <c r="R25" s="45">
        <f t="shared" si="1"/>
        <v>1359</v>
      </c>
      <c r="S25" s="43">
        <f t="shared" si="1"/>
        <v>1681</v>
      </c>
      <c r="T25" s="43">
        <f t="shared" si="1"/>
        <v>2034</v>
      </c>
      <c r="U25" s="43">
        <f t="shared" si="1"/>
        <v>2322</v>
      </c>
      <c r="V25" s="47">
        <f t="shared" si="1"/>
        <v>2772</v>
      </c>
    </row>
    <row r="26" spans="1:22" ht="16.5" thickBot="1" x14ac:dyDescent="0.3">
      <c r="A26" s="7"/>
      <c r="B26" s="37">
        <v>700</v>
      </c>
      <c r="C26" s="54">
        <f t="shared" si="0"/>
        <v>1174</v>
      </c>
      <c r="D26" s="55">
        <f t="shared" si="0"/>
        <v>1510</v>
      </c>
      <c r="E26" s="55">
        <f t="shared" si="0"/>
        <v>1814</v>
      </c>
      <c r="F26" s="55">
        <f t="shared" si="0"/>
        <v>2121</v>
      </c>
      <c r="G26" s="56">
        <f t="shared" si="0"/>
        <v>2520</v>
      </c>
      <c r="H26" s="57">
        <f t="shared" si="0"/>
        <v>1304</v>
      </c>
      <c r="I26" s="55">
        <f t="shared" si="0"/>
        <v>1665</v>
      </c>
      <c r="J26" s="55">
        <f t="shared" si="0"/>
        <v>2006</v>
      </c>
      <c r="K26" s="58">
        <f t="shared" si="0"/>
        <v>2331</v>
      </c>
      <c r="L26" s="59">
        <f t="shared" si="0"/>
        <v>2772</v>
      </c>
      <c r="M26" s="57">
        <f t="shared" si="1"/>
        <v>1441</v>
      </c>
      <c r="N26" s="55">
        <f t="shared" si="1"/>
        <v>1817</v>
      </c>
      <c r="O26" s="58">
        <f t="shared" si="1"/>
        <v>2184</v>
      </c>
      <c r="P26" s="55">
        <f t="shared" si="1"/>
        <v>2520</v>
      </c>
      <c r="Q26" s="59">
        <f t="shared" si="1"/>
        <v>3003</v>
      </c>
      <c r="R26" s="57">
        <f t="shared" si="1"/>
        <v>1586</v>
      </c>
      <c r="S26" s="55">
        <f t="shared" si="1"/>
        <v>1961</v>
      </c>
      <c r="T26" s="55">
        <f t="shared" si="1"/>
        <v>2373</v>
      </c>
      <c r="U26" s="55">
        <f t="shared" si="1"/>
        <v>2709</v>
      </c>
      <c r="V26" s="59">
        <f t="shared" si="1"/>
        <v>3234</v>
      </c>
    </row>
  </sheetData>
  <sheetProtection algorithmName="SHA-512" hashValue="KOB7NnUgHF1er+q/WBd/MMk2dFLKyp7rygQA431sKQA0lJl49Edv0cSp7FD4w/fFeRjQCu44XiWX290r31ZHrw==" saltValue="Nn52RNl7gKgkUVac9oWUag==" spinCount="100000" sheet="1" objects="1" scenarios="1"/>
  <mergeCells count="25">
    <mergeCell ref="C19:G19"/>
    <mergeCell ref="H19:L19"/>
    <mergeCell ref="M19:Q19"/>
    <mergeCell ref="R19:V19"/>
    <mergeCell ref="C21:G21"/>
    <mergeCell ref="H21:L21"/>
    <mergeCell ref="M21:Q21"/>
    <mergeCell ref="R21:V21"/>
    <mergeCell ref="A7:B7"/>
    <mergeCell ref="A8:B8"/>
    <mergeCell ref="A9:B9"/>
    <mergeCell ref="A10:B10"/>
    <mergeCell ref="A11:B11"/>
    <mergeCell ref="M6:Q6"/>
    <mergeCell ref="R6:V6"/>
    <mergeCell ref="C1:H1"/>
    <mergeCell ref="A4:B4"/>
    <mergeCell ref="C4:G4"/>
    <mergeCell ref="H4:L4"/>
    <mergeCell ref="M4:Q4"/>
    <mergeCell ref="R4:V4"/>
    <mergeCell ref="A5:B5"/>
    <mergeCell ref="A6:B6"/>
    <mergeCell ref="C6:G6"/>
    <mergeCell ref="H6:L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Vertical Galva</vt:lpstr>
      <vt:lpstr>'Vertical Galva'!Print_Area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2013-04-15T09:48:15Z</dcterms:created>
  <dcterms:modified xsi:type="dcterms:W3CDTF">2023-11-21T12:24:35Z</dcterms:modified>
</cp:coreProperties>
</file>